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9020" windowHeight="1224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<sst xmlns="http://schemas.openxmlformats.org/spreadsheetml/2006/main" count="980" uniqueCount="123">
  <si>
    <t>φt</t>
  </si>
  <si>
    <t>φtt</t>
  </si>
  <si>
    <t>φ=</t>
  </si>
  <si>
    <t>φt=</t>
  </si>
  <si>
    <t>φtt=</t>
  </si>
  <si>
    <t>A0+A1*sin(K1*t/A2)</t>
  </si>
  <si>
    <t>A1*(K1/A2)*cos(K1t/A2)</t>
  </si>
  <si>
    <t>A1*(K1/A2)^2*(-sin(K1t/A2))</t>
  </si>
  <si>
    <t>совмещенные уравнения</t>
  </si>
  <si>
    <t>O1+(α-R)*cos∆φ-(β-0)*sin∆φ</t>
  </si>
  <si>
    <t>O1+(α-R)*sin∆φ+(β-0)*cos∆φ</t>
  </si>
  <si>
    <t>γ</t>
  </si>
  <si>
    <t>β</t>
  </si>
  <si>
    <t>дифференцированная система</t>
  </si>
  <si>
    <t>P+(γ-a)*cos∆φ-(α-0)*sin∆φ</t>
  </si>
  <si>
    <t>P+(γ-a)*sin∆φ-(α-0)*cos∆φ</t>
  </si>
  <si>
    <t>Исходные данные</t>
  </si>
  <si>
    <t>R=</t>
  </si>
  <si>
    <t>A0=</t>
  </si>
  <si>
    <t>A1=</t>
  </si>
  <si>
    <t>A2=</t>
  </si>
  <si>
    <t>A3=</t>
  </si>
  <si>
    <t>A4=</t>
  </si>
  <si>
    <t>K1=</t>
  </si>
  <si>
    <t>to=</t>
  </si>
  <si>
    <t>tmax=</t>
  </si>
  <si>
    <t>∆t=</t>
  </si>
  <si>
    <t>a=</t>
  </si>
  <si>
    <t>N</t>
  </si>
  <si>
    <t>t</t>
  </si>
  <si>
    <t>φ(radian)</t>
  </si>
  <si>
    <t>Xv=</t>
  </si>
  <si>
    <t>Yv=</t>
  </si>
  <si>
    <t>Zv=</t>
  </si>
  <si>
    <t>Xvn=</t>
  </si>
  <si>
    <t>Yvn=</t>
  </si>
  <si>
    <t>Zvn=</t>
  </si>
  <si>
    <t>Xs=</t>
  </si>
  <si>
    <t>Ys=</t>
  </si>
  <si>
    <t>Zs=</t>
  </si>
  <si>
    <t>Point</t>
  </si>
  <si>
    <t>Alfa</t>
  </si>
  <si>
    <t>Beta</t>
  </si>
  <si>
    <t>P</t>
  </si>
  <si>
    <t>Xst=</t>
  </si>
  <si>
    <t>Yst=</t>
  </si>
  <si>
    <t>Ystt=</t>
  </si>
  <si>
    <t>Zst=</t>
  </si>
  <si>
    <t>Zstt=</t>
  </si>
  <si>
    <t>внутрения уравнения для M при t=0</t>
  </si>
  <si>
    <t>внешния уравнения для M в т.O1 при t=0</t>
  </si>
  <si>
    <t>αcos∆φ-βsin∆φ</t>
  </si>
  <si>
    <t>αsin∆φ+βcos∆φ</t>
  </si>
  <si>
    <t>γsin∆φ-αcos∆φ</t>
  </si>
  <si>
    <t>ψ=</t>
  </si>
  <si>
    <t>ψt=</t>
  </si>
  <si>
    <t>ψtt=</t>
  </si>
  <si>
    <t>∆φ</t>
  </si>
  <si>
    <t>∆ψ</t>
  </si>
  <si>
    <t>ψt</t>
  </si>
  <si>
    <t>ψtt</t>
  </si>
  <si>
    <t>ψ(radian)</t>
  </si>
  <si>
    <t>P+(α-α0)cos∆φ-(β-β0)sin∆φ</t>
  </si>
  <si>
    <t>P+(α-α0)sin∆φ-(β-β0)cos∆φ</t>
  </si>
  <si>
    <t>(P+(α-α0)cos∆φ-(β-β0)sin∆φ)cos∆φ-βsin∆φ</t>
  </si>
  <si>
    <t>(P+(α-α0)cos∆φ-(β-β0)sin∆φ)sin∆φ+βcos∆φ</t>
  </si>
  <si>
    <t>внутрения уравнения для M в т.O1 при t=0</t>
  </si>
  <si>
    <t>Gamma</t>
  </si>
  <si>
    <t>K11</t>
  </si>
  <si>
    <t>внутренее движения, уравнения:</t>
  </si>
  <si>
    <t>внешнее движение, уравнения:</t>
  </si>
  <si>
    <t>=(K11/A4)*cos(K11*t/A4)</t>
  </si>
  <si>
    <t>=(K11/A4)^2*(-sin(K11t/A4))</t>
  </si>
  <si>
    <t>Xvt=</t>
  </si>
  <si>
    <t>Yvt=</t>
  </si>
  <si>
    <t>Zvt=</t>
  </si>
  <si>
    <t>Xvtt=</t>
  </si>
  <si>
    <t>Yvtt=</t>
  </si>
  <si>
    <t>Zvtt=</t>
  </si>
  <si>
    <t>Xvnt=</t>
  </si>
  <si>
    <t>Yvnt=</t>
  </si>
  <si>
    <t>Zvnt=</t>
  </si>
  <si>
    <t>Xvntt=</t>
  </si>
  <si>
    <t>Yvntt=</t>
  </si>
  <si>
    <t>Zvntt=</t>
  </si>
  <si>
    <t>-</t>
  </si>
  <si>
    <t>Xstt=</t>
  </si>
  <si>
    <t>ψt*Xv*cos∆ψ-ψt[Xv*sin∆ψ+βcos∆ψ]</t>
  </si>
  <si>
    <t>-ψt*Xv*sin∆ψ-ψt[Xv*sin∆ψ+βcos∆ψ]</t>
  </si>
  <si>
    <t>α*cos∆φ-β*sin∆φ</t>
  </si>
  <si>
    <t>α*sin∆φ+β*cos∆φ</t>
  </si>
  <si>
    <t>γ*cos∆ψ-(α-(a+R))*sin∆ψ</t>
  </si>
  <si>
    <t>[a+R+γ*sin∆ψ+(α-(a+R))*cos∆ψ]*cos∆φ-β*sin∆φ</t>
  </si>
  <si>
    <t>-[a+R+γ*sin∆ψ+(α-(a+R))*cos∆ψ]*sin∆φ-β*cos∆φ</t>
  </si>
  <si>
    <t>O1</t>
  </si>
  <si>
    <t>a+R+γ*sin∆ψ+(α-(a+R))*cos∆ψ</t>
  </si>
  <si>
    <t>γ*ψt*cos∆ψ-(α-(a+R))*ψt*sin∆ψ</t>
  </si>
  <si>
    <t>-α*φt*sin∆φ-β*φt*cos∆φ</t>
  </si>
  <si>
    <t>α*φt*cos∆φ-β*φt*sin∆φ</t>
  </si>
  <si>
    <t>-γ*ψt*sin∆ψ-(α-(a+R))*ψt*cos∆ψ</t>
  </si>
  <si>
    <t>-γ*ψtt^2*cos∆ψ+(α-(a+R))*ψtt^2*sin∆ψ</t>
  </si>
  <si>
    <t>-γ*ψtt^2*sin∆ψ-(α-(a+R))*ψtt^2*cos∆ψ</t>
  </si>
  <si>
    <t>-α*φtt^2*cos∆φ+β*φtt^2*sin∆φ</t>
  </si>
  <si>
    <t>-α*φtt^2*sin∆φ-β*φtt^2*cos∆φ</t>
  </si>
  <si>
    <t>Xp</t>
  </si>
  <si>
    <t>Yp</t>
  </si>
  <si>
    <t>Zp</t>
  </si>
  <si>
    <t>φt*[(α-(a+R))*(-sin∆ψ)+γ*cos∆ψ]*cos∆φ+φt*-[(α-(a+R))*(-sin∆ψ)+γ*cos∆ψ]*sin∆φ-β*cos∆φ</t>
  </si>
  <si>
    <t>-φt*[(α-(a+R))*(-sin∆ψ)+γ*cos∆ψ]*sin∆φ+φt*-[(α-(a+R))*(-sin∆ψ)+γ*cos∆ψ]*cos∆φ+β*sin∆φ</t>
  </si>
  <si>
    <t>Рябов Павел АСП-02-05</t>
  </si>
  <si>
    <t>Скорости. Внутреннее вращение</t>
  </si>
  <si>
    <t>Ускорение Внутреннее вращение</t>
  </si>
  <si>
    <t xml:space="preserve">Скорости. Внешнее вращение </t>
  </si>
  <si>
    <t>Ускорение. Внешнее вращение</t>
  </si>
  <si>
    <t>Скорости. Совмещенное вращение</t>
  </si>
  <si>
    <t>Внешнее вращение (углы)</t>
  </si>
  <si>
    <t>Внутреннее вращение (углы)</t>
  </si>
  <si>
    <t>М</t>
  </si>
  <si>
    <t>Внутреннее вращение (значения)</t>
  </si>
  <si>
    <t>Внешнее вращение (значения)</t>
  </si>
  <si>
    <t>Совмещенное вращение (значения)</t>
  </si>
  <si>
    <t>Изменение углов</t>
  </si>
  <si>
    <t>A3^2+sin(K11*t/A4)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</si>
</sst>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1"/>
      <name val="Arial"/>
      <family val="0"/>
    </font>
    <font>
      <sz val="10"/>
      <color indexed="10"/>
      <name val="Arial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2"/>
      <color indexed="8"/>
      <name val="Arial Cyr"/>
      <family val="0"/>
    </font>
    <font>
      <i/>
      <sz val="12"/>
      <name val="Arial Cyr"/>
      <family val="0"/>
    </font>
    <font>
      <i/>
      <sz val="10"/>
      <name val="Arial"/>
      <family val="0"/>
    </font>
    <font>
      <b/>
      <sz val="11"/>
      <color indexed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7" borderId="0" xfId="0" applyNumberFormat="1" applyFont="1" applyFill="1" applyBorder="1" applyAlignment="1">
      <alignment horizontal="left"/>
    </xf>
    <xf numFmtId="2" fontId="0" fillId="7" borderId="0" xfId="0" applyNumberFormat="1" applyFill="1" applyBorder="1" applyAlignment="1">
      <alignment horizontal="left"/>
    </xf>
    <xf numFmtId="2" fontId="3" fillId="22" borderId="0" xfId="0" applyNumberFormat="1" applyFont="1" applyFill="1" applyBorder="1" applyAlignment="1">
      <alignment horizontal="left"/>
    </xf>
    <xf numFmtId="0" fontId="0" fillId="22" borderId="0" xfId="0" applyFill="1" applyAlignment="1">
      <alignment/>
    </xf>
    <xf numFmtId="0" fontId="4" fillId="22" borderId="0" xfId="0" applyFont="1" applyFill="1" applyAlignment="1">
      <alignment/>
    </xf>
    <xf numFmtId="2" fontId="5" fillId="20" borderId="0" xfId="0" applyNumberFormat="1" applyFont="1" applyFill="1" applyAlignment="1">
      <alignment/>
    </xf>
    <xf numFmtId="2" fontId="0" fillId="20" borderId="0" xfId="0" applyNumberFormat="1" applyFill="1" applyAlignment="1">
      <alignment/>
    </xf>
    <xf numFmtId="2" fontId="1" fillId="8" borderId="10" xfId="0" applyNumberFormat="1" applyFont="1" applyFill="1" applyBorder="1" applyAlignment="1">
      <alignment horizontal="center"/>
    </xf>
    <xf numFmtId="2" fontId="0" fillId="22" borderId="11" xfId="0" applyNumberFormat="1" applyFill="1" applyBorder="1" applyAlignment="1">
      <alignment horizontal="center"/>
    </xf>
    <xf numFmtId="2" fontId="1" fillId="8" borderId="12" xfId="0" applyNumberFormat="1" applyFont="1" applyFill="1" applyBorder="1" applyAlignment="1">
      <alignment horizontal="center"/>
    </xf>
    <xf numFmtId="2" fontId="0" fillId="22" borderId="13" xfId="0" applyNumberFormat="1" applyFill="1" applyBorder="1" applyAlignment="1">
      <alignment horizontal="center"/>
    </xf>
    <xf numFmtId="2" fontId="1" fillId="8" borderId="14" xfId="0" applyNumberFormat="1" applyFont="1" applyFill="1" applyBorder="1" applyAlignment="1">
      <alignment horizontal="center"/>
    </xf>
    <xf numFmtId="2" fontId="0" fillId="22" borderId="15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0" fontId="0" fillId="7" borderId="0" xfId="0" applyFill="1" applyAlignment="1">
      <alignment/>
    </xf>
    <xf numFmtId="2" fontId="0" fillId="22" borderId="17" xfId="0" applyNumberFormat="1" applyFill="1" applyBorder="1" applyAlignment="1">
      <alignment horizontal="center"/>
    </xf>
    <xf numFmtId="2" fontId="3" fillId="7" borderId="0" xfId="0" applyNumberFormat="1" applyFont="1" applyFill="1" applyBorder="1" applyAlignment="1" quotePrefix="1">
      <alignment horizontal="left"/>
    </xf>
    <xf numFmtId="2" fontId="1" fillId="8" borderId="18" xfId="0" applyNumberFormat="1" applyFont="1" applyFill="1" applyBorder="1" applyAlignment="1">
      <alignment horizontal="center"/>
    </xf>
    <xf numFmtId="2" fontId="0" fillId="22" borderId="19" xfId="0" applyNumberFormat="1" applyFill="1" applyBorder="1" applyAlignment="1">
      <alignment horizontal="center"/>
    </xf>
    <xf numFmtId="2" fontId="5" fillId="8" borderId="0" xfId="0" applyNumberFormat="1" applyFont="1" applyFill="1" applyBorder="1" applyAlignment="1">
      <alignment/>
    </xf>
    <xf numFmtId="2" fontId="1" fillId="20" borderId="0" xfId="0" applyNumberFormat="1" applyFont="1" applyFill="1" applyBorder="1" applyAlignment="1">
      <alignment horizontal="center"/>
    </xf>
    <xf numFmtId="2" fontId="3" fillId="20" borderId="0" xfId="0" applyNumberFormat="1" applyFont="1" applyFill="1" applyBorder="1" applyAlignment="1">
      <alignment horizontal="left"/>
    </xf>
    <xf numFmtId="2" fontId="13" fillId="7" borderId="0" xfId="0" applyNumberFormat="1" applyFont="1" applyFill="1" applyBorder="1" applyAlignment="1" quotePrefix="1">
      <alignment horizontal="left"/>
    </xf>
    <xf numFmtId="0" fontId="14" fillId="7" borderId="0" xfId="0" applyFont="1" applyFill="1" applyAlignment="1">
      <alignment/>
    </xf>
    <xf numFmtId="2" fontId="13" fillId="7" borderId="0" xfId="0" applyNumberFormat="1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2" fontId="0" fillId="20" borderId="0" xfId="0" applyNumberFormat="1" applyFill="1" applyAlignment="1">
      <alignment horizontal="center"/>
    </xf>
    <xf numFmtId="2" fontId="7" fillId="20" borderId="0" xfId="0" applyNumberFormat="1" applyFont="1" applyFill="1" applyAlignment="1">
      <alignment horizontal="center"/>
    </xf>
    <xf numFmtId="2" fontId="2" fillId="8" borderId="0" xfId="0" applyNumberFormat="1" applyFont="1" applyFill="1" applyBorder="1" applyAlignment="1">
      <alignment/>
    </xf>
    <xf numFmtId="2" fontId="0" fillId="7" borderId="0" xfId="0" applyNumberFormat="1" applyFill="1" applyBorder="1" applyAlignment="1">
      <alignment/>
    </xf>
    <xf numFmtId="2" fontId="0" fillId="8" borderId="20" xfId="0" applyNumberFormat="1" applyFill="1" applyBorder="1" applyAlignment="1">
      <alignment horizontal="center"/>
    </xf>
    <xf numFmtId="2" fontId="0" fillId="22" borderId="20" xfId="0" applyNumberFormat="1" applyFill="1" applyBorder="1" applyAlignment="1">
      <alignment horizontal="center"/>
    </xf>
    <xf numFmtId="2" fontId="0" fillId="22" borderId="21" xfId="0" applyNumberFormat="1" applyFill="1" applyBorder="1" applyAlignment="1">
      <alignment horizontal="center"/>
    </xf>
    <xf numFmtId="2" fontId="0" fillId="8" borderId="17" xfId="0" applyNumberFormat="1" applyFill="1" applyBorder="1" applyAlignment="1">
      <alignment horizontal="center"/>
    </xf>
    <xf numFmtId="2" fontId="0" fillId="22" borderId="22" xfId="0" applyNumberFormat="1" applyFill="1" applyBorder="1" applyAlignment="1">
      <alignment horizontal="center"/>
    </xf>
    <xf numFmtId="2" fontId="0" fillId="8" borderId="19" xfId="0" applyNumberFormat="1" applyFill="1" applyBorder="1" applyAlignment="1">
      <alignment horizontal="center"/>
    </xf>
    <xf numFmtId="2" fontId="0" fillId="22" borderId="23" xfId="0" applyNumberFormat="1" applyFill="1" applyBorder="1" applyAlignment="1">
      <alignment horizontal="center"/>
    </xf>
    <xf numFmtId="2" fontId="0" fillId="20" borderId="0" xfId="0" applyNumberFormat="1" applyFill="1" applyBorder="1" applyAlignment="1">
      <alignment horizontal="center"/>
    </xf>
    <xf numFmtId="2" fontId="0" fillId="22" borderId="0" xfId="0" applyNumberFormat="1" applyFill="1" applyAlignment="1">
      <alignment/>
    </xf>
    <xf numFmtId="2" fontId="2" fillId="8" borderId="0" xfId="0" applyNumberFormat="1" applyFont="1" applyFill="1" applyAlignment="1">
      <alignment/>
    </xf>
    <xf numFmtId="2" fontId="0" fillId="7" borderId="0" xfId="0" applyNumberFormat="1" applyFill="1" applyAlignment="1">
      <alignment/>
    </xf>
    <xf numFmtId="2" fontId="14" fillId="7" borderId="0" xfId="0" applyNumberFormat="1" applyFont="1" applyFill="1" applyAlignment="1">
      <alignment/>
    </xf>
    <xf numFmtId="2" fontId="4" fillId="20" borderId="0" xfId="0" applyNumberFormat="1" applyFont="1" applyFill="1" applyAlignment="1">
      <alignment/>
    </xf>
    <xf numFmtId="2" fontId="2" fillId="2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6" fillId="24" borderId="11" xfId="0" applyNumberFormat="1" applyFont="1" applyFill="1" applyBorder="1" applyAlignment="1">
      <alignment/>
    </xf>
    <xf numFmtId="2" fontId="6" fillId="24" borderId="24" xfId="0" applyNumberFormat="1" applyFon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25" xfId="0" applyNumberFormat="1" applyFill="1" applyBorder="1" applyAlignment="1">
      <alignment/>
    </xf>
    <xf numFmtId="2" fontId="6" fillId="24" borderId="15" xfId="0" applyNumberFormat="1" applyFont="1" applyFill="1" applyBorder="1" applyAlignment="1">
      <alignment/>
    </xf>
    <xf numFmtId="2" fontId="0" fillId="4" borderId="26" xfId="0" applyNumberFormat="1" applyFill="1" applyBorder="1" applyAlignment="1">
      <alignment/>
    </xf>
    <xf numFmtId="2" fontId="0" fillId="4" borderId="27" xfId="0" applyNumberForma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2" fontId="2" fillId="24" borderId="24" xfId="0" applyNumberFormat="1" applyFont="1" applyFill="1" applyBorder="1" applyAlignment="1">
      <alignment/>
    </xf>
    <xf numFmtId="2" fontId="2" fillId="24" borderId="15" xfId="0" applyNumberFormat="1" applyFont="1" applyFill="1" applyBorder="1" applyAlignment="1">
      <alignment/>
    </xf>
    <xf numFmtId="2" fontId="9" fillId="4" borderId="0" xfId="0" applyNumberFormat="1" applyFont="1" applyFill="1" applyBorder="1" applyAlignment="1">
      <alignment/>
    </xf>
    <xf numFmtId="2" fontId="15" fillId="24" borderId="24" xfId="0" applyNumberFormat="1" applyFont="1" applyFill="1" applyBorder="1" applyAlignment="1">
      <alignment/>
    </xf>
    <xf numFmtId="2" fontId="6" fillId="24" borderId="13" xfId="0" applyNumberFormat="1" applyFont="1" applyFill="1" applyBorder="1" applyAlignment="1">
      <alignment/>
    </xf>
    <xf numFmtId="2" fontId="0" fillId="4" borderId="28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2" fontId="0" fillId="4" borderId="29" xfId="0" applyNumberFormat="1" applyFill="1" applyBorder="1" applyAlignment="1">
      <alignment/>
    </xf>
    <xf numFmtId="2" fontId="8" fillId="24" borderId="15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2" fontId="0" fillId="4" borderId="25" xfId="0" applyNumberFormat="1" applyFont="1" applyFill="1" applyBorder="1" applyAlignment="1">
      <alignment/>
    </xf>
    <xf numFmtId="2" fontId="16" fillId="20" borderId="0" xfId="0" applyNumberFormat="1" applyFont="1" applyFill="1" applyAlignment="1">
      <alignment/>
    </xf>
    <xf numFmtId="2" fontId="0" fillId="4" borderId="26" xfId="0" applyNumberFormat="1" applyFont="1" applyFill="1" applyBorder="1" applyAlignment="1">
      <alignment/>
    </xf>
    <xf numFmtId="2" fontId="0" fillId="4" borderId="27" xfId="0" applyNumberFormat="1" applyFont="1" applyFill="1" applyBorder="1" applyAlignment="1">
      <alignment/>
    </xf>
    <xf numFmtId="2" fontId="8" fillId="24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80925"/>
          <c:h val="0.9505"/>
        </c:manualLayout>
      </c:layout>
      <c:lineChart>
        <c:grouping val="standard"/>
        <c:varyColors val="0"/>
        <c:ser>
          <c:idx val="0"/>
          <c:order val="0"/>
          <c:tx>
            <c:v>φ(radian)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Лист3!$C$38:$GS$38</c:f>
              <c:numCache/>
            </c:numRef>
          </c:val>
          <c:smooth val="0"/>
        </c:ser>
        <c:ser>
          <c:idx val="1"/>
          <c:order val="1"/>
          <c:tx>
            <c:v>φt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Лист3!$C$39:$GS$39</c:f>
              <c:numCache/>
            </c:numRef>
          </c:val>
          <c:smooth val="0"/>
        </c:ser>
        <c:ser>
          <c:idx val="2"/>
          <c:order val="2"/>
          <c:tx>
            <c:v>φtt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Лист3!$C$40:$GS$40</c:f>
              <c:numCache/>
            </c:numRef>
          </c:val>
          <c:smooth val="0"/>
        </c:ser>
        <c:marker val="1"/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9053"/>
        <c:crosses val="autoZero"/>
        <c:auto val="1"/>
        <c:lblOffset val="100"/>
        <c:tickLblSkip val="12"/>
        <c:noMultiLvlLbl val="0"/>
      </c:catAx>
      <c:valAx>
        <c:axId val="8609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19"/>
          <c:w val="0.1512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5"/>
          <c:y val="0.12225"/>
          <c:w val="0.8455"/>
          <c:h val="0.85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Лист3!$A$70</c:f>
              <c:strCache>
                <c:ptCount val="1"/>
                <c:pt idx="0">
                  <c:v>Yvnt=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Лист3!$B$69:$GT$69</c:f>
              <c:numCache/>
            </c:numRef>
          </c:xVal>
          <c:yVal>
            <c:numRef>
              <c:f>Лист3!$B$70:$GT$70</c:f>
              <c:numCache/>
            </c:numRef>
          </c:yVal>
          <c:smooth val="1"/>
        </c:ser>
        <c:axId val="28214486"/>
        <c:axId val="52603783"/>
      </c:scatterChart>
      <c:val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03783"/>
        <c:crosses val="autoZero"/>
        <c:crossBetween val="midCat"/>
        <c:dispUnits/>
      </c:valAx>
      <c:valAx>
        <c:axId val="5260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9625"/>
          <c:w val="0.113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5"/>
          <c:y val="0.12225"/>
          <c:w val="0.8385"/>
          <c:h val="0.85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Лист3!$A$74</c:f>
              <c:strCache>
                <c:ptCount val="1"/>
                <c:pt idx="0">
                  <c:v>Yvntt=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Лист3!$B$73:$GT$73</c:f>
              <c:numCache/>
            </c:numRef>
          </c:xVal>
          <c:yVal>
            <c:numRef>
              <c:f>Лист3!$B$74:$GT$74</c:f>
              <c:numCache/>
            </c:numRef>
          </c:yVal>
          <c:smooth val="1"/>
        </c:ser>
        <c:axId val="3672000"/>
        <c:axId val="33048001"/>
      </c:scatterChart>
      <c:val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8001"/>
        <c:crosses val="autoZero"/>
        <c:crossBetween val="midCat"/>
        <c:dispUnits/>
      </c:valAx>
      <c:valAx>
        <c:axId val="3304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49625"/>
          <c:w val="0.119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5"/>
          <c:y val="0.12225"/>
          <c:w val="0.854"/>
          <c:h val="0.85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Лист3!$A$78</c:f>
              <c:strCache>
                <c:ptCount val="1"/>
                <c:pt idx="0">
                  <c:v>Yst=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Лист3!$B$77:$GT$77</c:f>
              <c:numCache/>
            </c:numRef>
          </c:xVal>
          <c:yVal>
            <c:numRef>
              <c:f>Лист3!$B$78:$GT$78</c:f>
              <c:numCache/>
            </c:numRef>
          </c:yVal>
          <c:smooth val="1"/>
        </c:ser>
        <c:axId val="28996554"/>
        <c:axId val="59642395"/>
      </c:scatterChart>
      <c:val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95"/>
        <c:crosses val="autoZero"/>
        <c:crossBetween val="midCat"/>
        <c:dispUnits/>
      </c:valAx>
      <c:valAx>
        <c:axId val="59642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52125"/>
          <c:w val="0.10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45"/>
          <c:w val="0.81075"/>
          <c:h val="0.9505"/>
        </c:manualLayout>
      </c:layout>
      <c:lineChart>
        <c:grouping val="standard"/>
        <c:varyColors val="0"/>
        <c:ser>
          <c:idx val="0"/>
          <c:order val="0"/>
          <c:tx>
            <c:v>ψ(radian)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Лист3!$C$42:$GS$42</c:f>
              <c:numCache/>
            </c:numRef>
          </c:val>
          <c:smooth val="0"/>
        </c:ser>
        <c:ser>
          <c:idx val="1"/>
          <c:order val="1"/>
          <c:tx>
            <c:v>ψt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Лист3!$C$43:$GS$43</c:f>
              <c:numCache/>
            </c:numRef>
          </c:val>
          <c:smooth val="0"/>
        </c:ser>
        <c:ser>
          <c:idx val="2"/>
          <c:order val="2"/>
          <c:tx>
            <c:v>ψtt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Лист3!$C$44:$GS$44</c:f>
              <c:numCache/>
            </c:numRef>
          </c:val>
          <c:smooth val="0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4663"/>
        <c:crosses val="autoZero"/>
        <c:auto val="1"/>
        <c:lblOffset val="100"/>
        <c:tickLblSkip val="11"/>
        <c:noMultiLvlLbl val="0"/>
      </c:catAx>
      <c:valAx>
        <c:axId val="26244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394"/>
          <c:w val="0.1452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25"/>
          <c:y val="0.11475"/>
          <c:w val="0.83025"/>
          <c:h val="0.8475"/>
        </c:manualLayout>
      </c:layout>
      <c:scatterChart>
        <c:scatterStyle val="smoothMarker"/>
        <c:varyColors val="0"/>
        <c:ser>
          <c:idx val="0"/>
          <c:order val="0"/>
          <c:tx>
            <c:v>Xs/Ys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Лист3!$C$57:$GS$57</c:f>
              <c:numCache/>
            </c:numRef>
          </c:xVal>
          <c:yVal>
            <c:numRef>
              <c:f>Лист3!$C$58:$GS$58</c:f>
              <c:numCache/>
            </c:numRef>
          </c:yVal>
          <c:smooth val="1"/>
        </c:ser>
        <c:axId val="34875376"/>
        <c:axId val="45442929"/>
      </c:scatterChart>
      <c:val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42929"/>
        <c:crosses val="autoZero"/>
        <c:crossBetween val="midCat"/>
        <c:dispUnits/>
      </c:valAx>
      <c:valAx>
        <c:axId val="45442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5376"/>
        <c:crosses val="autoZero"/>
        <c:crossBetween val="midCat"/>
        <c:dispUnits/>
      </c:valAx>
      <c:spPr>
        <a:solidFill>
          <a:srgbClr val="C0C0C0"/>
        </a:solidFill>
        <a:ln w="254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49875"/>
          <c:w val="0.148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25"/>
          <c:y val="0.1285"/>
          <c:w val="0.82925"/>
          <c:h val="0.84725"/>
        </c:manualLayout>
      </c:layout>
      <c:scatterChart>
        <c:scatterStyle val="smoothMarker"/>
        <c:varyColors val="0"/>
        <c:ser>
          <c:idx val="0"/>
          <c:order val="0"/>
          <c:tx>
            <c:v>Ys/Zx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Лист3!$C$58:$GS$58</c:f>
              <c:numCache/>
            </c:numRef>
          </c:xVal>
          <c:yVal>
            <c:numRef>
              <c:f>Лист3!$C$59:$GS$59</c:f>
              <c:numCache/>
            </c:numRef>
          </c:yVal>
          <c:smooth val="1"/>
        </c:ser>
        <c:axId val="6333178"/>
        <c:axId val="56998603"/>
      </c:scatterChart>
      <c:val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603"/>
        <c:crosses val="autoZero"/>
        <c:crossBetween val="midCat"/>
        <c:dispUnits/>
      </c:valAx>
      <c:valAx>
        <c:axId val="5699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25"/>
          <c:w val="0.159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225"/>
          <c:w val="0.86825"/>
          <c:h val="0.796"/>
        </c:manualLayout>
      </c:layout>
      <c:scatterChart>
        <c:scatterStyle val="smoothMarker"/>
        <c:varyColors val="0"/>
        <c:ser>
          <c:idx val="1"/>
          <c:order val="0"/>
          <c:tx>
            <c:v>Xv/Zv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Лист3!$C$49:$GS$49</c:f>
              <c:numCache/>
            </c:numRef>
          </c:xVal>
          <c:yVal>
            <c:numRef>
              <c:f>Лист3!$C$51:$GS$51</c:f>
              <c:numCache/>
            </c:numRef>
          </c:yVal>
          <c:smooth val="1"/>
        </c:ser>
        <c:axId val="43225380"/>
        <c:axId val="53484101"/>
      </c:scatterChart>
      <c:val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4101"/>
        <c:crosses val="autoZero"/>
        <c:crossBetween val="midCat"/>
        <c:dispUnits/>
      </c:valAx>
      <c:valAx>
        <c:axId val="53484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5225"/>
          <c:w val="0.1467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2125"/>
          <c:w val="0.86225"/>
          <c:h val="0.79725"/>
        </c:manualLayout>
      </c:layout>
      <c:scatterChart>
        <c:scatterStyle val="smoothMarker"/>
        <c:varyColors val="0"/>
        <c:ser>
          <c:idx val="1"/>
          <c:order val="0"/>
          <c:tx>
            <c:v>Xvn/Yvn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Лист3!$C$53:$GS$53</c:f>
              <c:numCache/>
            </c:numRef>
          </c:xVal>
          <c:yVal>
            <c:numRef>
              <c:f>Лист3!$C$54:$GS$54</c:f>
              <c:numCache/>
            </c:numRef>
          </c:yVal>
          <c:smooth val="1"/>
        </c:ser>
        <c:axId val="11594862"/>
        <c:axId val="37244895"/>
      </c:scatterChart>
      <c:val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44895"/>
        <c:crosses val="autoZero"/>
        <c:crossBetween val="midCat"/>
        <c:dispUnits/>
      </c:valAx>
      <c:valAx>
        <c:axId val="3724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451"/>
          <c:w val="0.164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3025"/>
          <c:w val="0.866"/>
          <c:h val="0.7865"/>
        </c:manualLayout>
      </c:layout>
      <c:scatterChart>
        <c:scatterStyle val="smoothMarker"/>
        <c:varyColors val="0"/>
        <c:ser>
          <c:idx val="1"/>
          <c:order val="0"/>
          <c:tx>
            <c:v>Xs/Zs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Лист3!$C$57:$GS$57</c:f>
              <c:numCache/>
            </c:numRef>
          </c:xVal>
          <c:yVal>
            <c:numRef>
              <c:f>Лист3!$C$59:$GS$59</c:f>
              <c:numCache/>
            </c:numRef>
          </c:yVal>
          <c:smooth val="1"/>
        </c:ser>
        <c:axId val="66768600"/>
        <c:axId val="64046489"/>
      </c:scatterChart>
      <c:val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6489"/>
        <c:crosses val="autoZero"/>
        <c:crossBetween val="midCat"/>
        <c:dispUnits/>
      </c:valAx>
      <c:valAx>
        <c:axId val="64046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8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52125"/>
          <c:w val="0.164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5"/>
          <c:y val="0.12225"/>
          <c:w val="0.86075"/>
          <c:h val="0.85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Лист3!$A$63</c:f>
              <c:strCache>
                <c:ptCount val="1"/>
                <c:pt idx="0">
                  <c:v>Zvt=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Лист3!$B$61:$GT$61</c:f>
              <c:numCache/>
            </c:numRef>
          </c:xVal>
          <c:yVal>
            <c:numRef>
              <c:f>Лист3!$B$63:$GT$63</c:f>
              <c:numCache/>
            </c:numRef>
          </c:yVal>
          <c:smooth val="1"/>
        </c:ser>
        <c:axId val="39547490"/>
        <c:axId val="20383091"/>
      </c:scatterChart>
      <c:val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83091"/>
        <c:crosses val="autoZero"/>
        <c:crossBetween val="midCat"/>
        <c:dispUnits/>
      </c:valAx>
      <c:valAx>
        <c:axId val="2038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52125"/>
          <c:w val="0.098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5"/>
          <c:y val="0.12225"/>
          <c:w val="0.854"/>
          <c:h val="0.85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Лист3!$A$67</c:f>
              <c:strCache>
                <c:ptCount val="1"/>
                <c:pt idx="0">
                  <c:v>Zvtt=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Лист3!$B$65:$GT$65</c:f>
              <c:numCache/>
            </c:numRef>
          </c:xVal>
          <c:yVal>
            <c:numRef>
              <c:f>Лист3!$B$67:$GT$67</c:f>
              <c:numCache/>
            </c:numRef>
          </c:yVal>
          <c:smooth val="1"/>
        </c:ser>
        <c:axId val="49230092"/>
        <c:axId val="40417645"/>
      </c:scatterChart>
      <c:val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7645"/>
        <c:crosses val="autoZero"/>
        <c:crossBetween val="midCat"/>
        <c:dispUnits/>
      </c:valAx>
      <c:valAx>
        <c:axId val="40417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30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52125"/>
          <c:w val="0.10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8</xdr:col>
      <xdr:colOff>590550</xdr:colOff>
      <xdr:row>109</xdr:row>
      <xdr:rowOff>28575</xdr:rowOff>
    </xdr:to>
    <xdr:graphicFrame>
      <xdr:nvGraphicFramePr>
        <xdr:cNvPr id="1" name="Chart 14"/>
        <xdr:cNvGraphicFramePr/>
      </xdr:nvGraphicFramePr>
      <xdr:xfrm>
        <a:off x="0" y="15973425"/>
        <a:ext cx="58197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84</xdr:row>
      <xdr:rowOff>133350</xdr:rowOff>
    </xdr:from>
    <xdr:to>
      <xdr:col>19</xdr:col>
      <xdr:colOff>180975</xdr:colOff>
      <xdr:row>108</xdr:row>
      <xdr:rowOff>152400</xdr:rowOff>
    </xdr:to>
    <xdr:graphicFrame>
      <xdr:nvGraphicFramePr>
        <xdr:cNvPr id="2" name="Chart 15"/>
        <xdr:cNvGraphicFramePr/>
      </xdr:nvGraphicFramePr>
      <xdr:xfrm>
        <a:off x="6276975" y="15935325"/>
        <a:ext cx="60579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110</xdr:row>
      <xdr:rowOff>28575</xdr:rowOff>
    </xdr:from>
    <xdr:to>
      <xdr:col>7</xdr:col>
      <xdr:colOff>95250</xdr:colOff>
      <xdr:row>134</xdr:row>
      <xdr:rowOff>47625</xdr:rowOff>
    </xdr:to>
    <xdr:graphicFrame>
      <xdr:nvGraphicFramePr>
        <xdr:cNvPr id="3" name="Chart 16"/>
        <xdr:cNvGraphicFramePr/>
      </xdr:nvGraphicFramePr>
      <xdr:xfrm>
        <a:off x="9525" y="20040600"/>
        <a:ext cx="470535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257175</xdr:colOff>
      <xdr:row>110</xdr:row>
      <xdr:rowOff>57150</xdr:rowOff>
    </xdr:from>
    <xdr:to>
      <xdr:col>14</xdr:col>
      <xdr:colOff>95250</xdr:colOff>
      <xdr:row>134</xdr:row>
      <xdr:rowOff>85725</xdr:rowOff>
    </xdr:to>
    <xdr:graphicFrame>
      <xdr:nvGraphicFramePr>
        <xdr:cNvPr id="4" name="Chart 17"/>
        <xdr:cNvGraphicFramePr/>
      </xdr:nvGraphicFramePr>
      <xdr:xfrm>
        <a:off x="4876800" y="20069175"/>
        <a:ext cx="432435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15</xdr:row>
      <xdr:rowOff>85725</xdr:rowOff>
    </xdr:from>
    <xdr:to>
      <xdr:col>5</xdr:col>
      <xdr:colOff>447675</xdr:colOff>
      <xdr:row>32</xdr:row>
      <xdr:rowOff>114300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3028950"/>
          <a:ext cx="38576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136</xdr:row>
      <xdr:rowOff>19050</xdr:rowOff>
    </xdr:from>
    <xdr:to>
      <xdr:col>7</xdr:col>
      <xdr:colOff>180975</xdr:colOff>
      <xdr:row>162</xdr:row>
      <xdr:rowOff>123825</xdr:rowOff>
    </xdr:to>
    <xdr:graphicFrame>
      <xdr:nvGraphicFramePr>
        <xdr:cNvPr id="6" name="Chart 16"/>
        <xdr:cNvGraphicFramePr/>
      </xdr:nvGraphicFramePr>
      <xdr:xfrm>
        <a:off x="104775" y="24241125"/>
        <a:ext cx="4695825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400050</xdr:colOff>
      <xdr:row>136</xdr:row>
      <xdr:rowOff>38100</xdr:rowOff>
    </xdr:from>
    <xdr:to>
      <xdr:col>15</xdr:col>
      <xdr:colOff>19050</xdr:colOff>
      <xdr:row>163</xdr:row>
      <xdr:rowOff>19050</xdr:rowOff>
    </xdr:to>
    <xdr:graphicFrame>
      <xdr:nvGraphicFramePr>
        <xdr:cNvPr id="7" name="Chart 16"/>
        <xdr:cNvGraphicFramePr/>
      </xdr:nvGraphicFramePr>
      <xdr:xfrm>
        <a:off x="5019675" y="24260175"/>
        <a:ext cx="4714875" cy="4352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247650</xdr:colOff>
      <xdr:row>110</xdr:row>
      <xdr:rowOff>38100</xdr:rowOff>
    </xdr:from>
    <xdr:to>
      <xdr:col>21</xdr:col>
      <xdr:colOff>190500</xdr:colOff>
      <xdr:row>134</xdr:row>
      <xdr:rowOff>57150</xdr:rowOff>
    </xdr:to>
    <xdr:graphicFrame>
      <xdr:nvGraphicFramePr>
        <xdr:cNvPr id="8" name="Chart 16"/>
        <xdr:cNvGraphicFramePr/>
      </xdr:nvGraphicFramePr>
      <xdr:xfrm>
        <a:off x="9353550" y="20050125"/>
        <a:ext cx="4210050" cy="3905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164</xdr:row>
      <xdr:rowOff>85725</xdr:rowOff>
    </xdr:from>
    <xdr:to>
      <xdr:col>9</xdr:col>
      <xdr:colOff>123825</xdr:colOff>
      <xdr:row>188</xdr:row>
      <xdr:rowOff>104775</xdr:rowOff>
    </xdr:to>
    <xdr:graphicFrame>
      <xdr:nvGraphicFramePr>
        <xdr:cNvPr id="9" name="Chart 136"/>
        <xdr:cNvGraphicFramePr/>
      </xdr:nvGraphicFramePr>
      <xdr:xfrm>
        <a:off x="104775" y="28841700"/>
        <a:ext cx="5886450" cy="3905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314325</xdr:colOff>
      <xdr:row>164</xdr:row>
      <xdr:rowOff>85725</xdr:rowOff>
    </xdr:from>
    <xdr:to>
      <xdr:col>18</xdr:col>
      <xdr:colOff>523875</xdr:colOff>
      <xdr:row>188</xdr:row>
      <xdr:rowOff>104775</xdr:rowOff>
    </xdr:to>
    <xdr:graphicFrame>
      <xdr:nvGraphicFramePr>
        <xdr:cNvPr id="10" name="Chart 137"/>
        <xdr:cNvGraphicFramePr/>
      </xdr:nvGraphicFramePr>
      <xdr:xfrm>
        <a:off x="6181725" y="28841700"/>
        <a:ext cx="5886450" cy="3905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85725</xdr:colOff>
      <xdr:row>189</xdr:row>
      <xdr:rowOff>142875</xdr:rowOff>
    </xdr:from>
    <xdr:to>
      <xdr:col>9</xdr:col>
      <xdr:colOff>104775</xdr:colOff>
      <xdr:row>214</xdr:row>
      <xdr:rowOff>0</xdr:rowOff>
    </xdr:to>
    <xdr:graphicFrame>
      <xdr:nvGraphicFramePr>
        <xdr:cNvPr id="11" name="Chart 138"/>
        <xdr:cNvGraphicFramePr/>
      </xdr:nvGraphicFramePr>
      <xdr:xfrm>
        <a:off x="85725" y="32946975"/>
        <a:ext cx="5886450" cy="3905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390525</xdr:colOff>
      <xdr:row>189</xdr:row>
      <xdr:rowOff>152400</xdr:rowOff>
    </xdr:from>
    <xdr:to>
      <xdr:col>18</xdr:col>
      <xdr:colOff>600075</xdr:colOff>
      <xdr:row>214</xdr:row>
      <xdr:rowOff>9525</xdr:rowOff>
    </xdr:to>
    <xdr:graphicFrame>
      <xdr:nvGraphicFramePr>
        <xdr:cNvPr id="12" name="Chart 139"/>
        <xdr:cNvGraphicFramePr/>
      </xdr:nvGraphicFramePr>
      <xdr:xfrm>
        <a:off x="6257925" y="32956500"/>
        <a:ext cx="5886450" cy="3905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114300</xdr:colOff>
      <xdr:row>215</xdr:row>
      <xdr:rowOff>9525</xdr:rowOff>
    </xdr:from>
    <xdr:to>
      <xdr:col>9</xdr:col>
      <xdr:colOff>133350</xdr:colOff>
      <xdr:row>239</xdr:row>
      <xdr:rowOff>28575</xdr:rowOff>
    </xdr:to>
    <xdr:graphicFrame>
      <xdr:nvGraphicFramePr>
        <xdr:cNvPr id="13" name="Chart 140"/>
        <xdr:cNvGraphicFramePr/>
      </xdr:nvGraphicFramePr>
      <xdr:xfrm>
        <a:off x="114300" y="37023675"/>
        <a:ext cx="5886450" cy="3905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B1">
      <selection activeCell="I21" sqref="I21"/>
    </sheetView>
  </sheetViews>
  <sheetFormatPr defaultColWidth="9.140625" defaultRowHeight="12.75"/>
  <sheetData>
    <row r="1" spans="2:13" ht="15">
      <c r="B1" s="4" t="s">
        <v>50</v>
      </c>
      <c r="C1" s="5"/>
      <c r="D1" s="5"/>
      <c r="E1" s="5"/>
      <c r="F1" s="5"/>
      <c r="I1" s="4" t="s">
        <v>50</v>
      </c>
      <c r="J1" s="5"/>
      <c r="K1" s="5"/>
      <c r="L1" s="5"/>
      <c r="M1" s="5"/>
    </row>
    <row r="2" spans="1:13" ht="15.75">
      <c r="A2" s="1" t="s">
        <v>31</v>
      </c>
      <c r="B2" s="2" t="s">
        <v>9</v>
      </c>
      <c r="C2" s="17"/>
      <c r="D2" s="17"/>
      <c r="E2" s="17"/>
      <c r="F2" s="17"/>
      <c r="I2" s="2" t="s">
        <v>51</v>
      </c>
      <c r="J2" s="17"/>
      <c r="K2" s="17"/>
      <c r="L2" s="17"/>
      <c r="M2" s="17"/>
    </row>
    <row r="3" spans="1:13" ht="15.75">
      <c r="A3" s="1" t="s">
        <v>32</v>
      </c>
      <c r="B3" s="2" t="s">
        <v>10</v>
      </c>
      <c r="C3" s="17"/>
      <c r="D3" s="17"/>
      <c r="E3" s="17"/>
      <c r="F3" s="17"/>
      <c r="I3" s="2" t="s">
        <v>52</v>
      </c>
      <c r="J3" s="17"/>
      <c r="K3" s="17"/>
      <c r="L3" s="17"/>
      <c r="M3" s="17"/>
    </row>
    <row r="4" spans="1:13" ht="15.75">
      <c r="A4" s="1" t="s">
        <v>33</v>
      </c>
      <c r="B4" s="2" t="s">
        <v>11</v>
      </c>
      <c r="C4" s="17"/>
      <c r="D4" s="17"/>
      <c r="E4" s="17"/>
      <c r="F4" s="17"/>
      <c r="I4" s="2" t="s">
        <v>11</v>
      </c>
      <c r="J4" s="17"/>
      <c r="K4" s="17"/>
      <c r="L4" s="17"/>
      <c r="M4" s="17"/>
    </row>
    <row r="6" spans="2:13" ht="15">
      <c r="B6" s="4" t="s">
        <v>49</v>
      </c>
      <c r="C6" s="5"/>
      <c r="D6" s="5"/>
      <c r="E6" s="5"/>
      <c r="F6" s="5"/>
      <c r="I6" s="4" t="s">
        <v>66</v>
      </c>
      <c r="J6" s="5"/>
      <c r="K6" s="5"/>
      <c r="L6" s="5"/>
      <c r="M6" s="5"/>
    </row>
    <row r="7" spans="1:13" ht="15.75">
      <c r="A7" s="1" t="s">
        <v>34</v>
      </c>
      <c r="B7" s="2" t="s">
        <v>14</v>
      </c>
      <c r="C7" s="17"/>
      <c r="D7" s="17"/>
      <c r="E7" s="17"/>
      <c r="F7" s="17"/>
      <c r="I7" s="2" t="s">
        <v>62</v>
      </c>
      <c r="J7" s="17"/>
      <c r="K7" s="17"/>
      <c r="L7" s="17"/>
      <c r="M7" s="17"/>
    </row>
    <row r="8" spans="1:13" ht="15.75">
      <c r="A8" s="1" t="s">
        <v>35</v>
      </c>
      <c r="B8" s="2" t="s">
        <v>12</v>
      </c>
      <c r="C8" s="17"/>
      <c r="D8" s="17"/>
      <c r="E8" s="17"/>
      <c r="F8" s="17"/>
      <c r="I8" s="2" t="s">
        <v>12</v>
      </c>
      <c r="J8" s="17"/>
      <c r="K8" s="17"/>
      <c r="L8" s="17"/>
      <c r="M8" s="17"/>
    </row>
    <row r="9" spans="1:13" ht="15.75">
      <c r="A9" s="1" t="s">
        <v>36</v>
      </c>
      <c r="B9" s="2" t="s">
        <v>15</v>
      </c>
      <c r="C9" s="17"/>
      <c r="D9" s="17"/>
      <c r="E9" s="17"/>
      <c r="F9" s="17"/>
      <c r="I9" s="2" t="s">
        <v>63</v>
      </c>
      <c r="J9" s="17"/>
      <c r="K9" s="17"/>
      <c r="L9" s="17"/>
      <c r="M9" s="17"/>
    </row>
    <row r="11" spans="2:13" ht="15">
      <c r="B11" s="4" t="s">
        <v>8</v>
      </c>
      <c r="C11" s="5"/>
      <c r="D11" s="5"/>
      <c r="E11" s="5"/>
      <c r="F11" s="5"/>
      <c r="I11" s="4" t="s">
        <v>8</v>
      </c>
      <c r="J11" s="5"/>
      <c r="K11" s="5"/>
      <c r="L11" s="5"/>
      <c r="M11" s="5"/>
    </row>
    <row r="12" spans="1:13" ht="15.75">
      <c r="A12" s="1" t="s">
        <v>37</v>
      </c>
      <c r="I12" s="2" t="s">
        <v>64</v>
      </c>
      <c r="J12" s="17"/>
      <c r="K12" s="17"/>
      <c r="L12" s="17"/>
      <c r="M12" s="17"/>
    </row>
    <row r="13" spans="1:13" ht="15.75">
      <c r="A13" s="1" t="s">
        <v>38</v>
      </c>
      <c r="I13" s="2" t="s">
        <v>65</v>
      </c>
      <c r="J13" s="17"/>
      <c r="K13" s="17"/>
      <c r="L13" s="17"/>
      <c r="M13" s="17"/>
    </row>
    <row r="14" spans="1:13" ht="15.75">
      <c r="A14" s="1" t="s">
        <v>39</v>
      </c>
      <c r="B14" s="2" t="s">
        <v>15</v>
      </c>
      <c r="C14" s="17"/>
      <c r="D14" s="17"/>
      <c r="E14" s="17"/>
      <c r="F14" s="17"/>
      <c r="I14" s="2" t="s">
        <v>53</v>
      </c>
      <c r="J14" s="17"/>
      <c r="K14" s="17"/>
      <c r="L14" s="17"/>
      <c r="M14" s="17"/>
    </row>
    <row r="16" spans="2:13" ht="15">
      <c r="B16" s="6" t="s">
        <v>13</v>
      </c>
      <c r="C16" s="5"/>
      <c r="D16" s="5"/>
      <c r="E16" s="5"/>
      <c r="F16" s="5"/>
      <c r="I16" s="6" t="s">
        <v>13</v>
      </c>
      <c r="J16" s="5"/>
      <c r="K16" s="5"/>
      <c r="L16" s="5"/>
      <c r="M16" s="5"/>
    </row>
    <row r="17" spans="1:11" ht="15.75">
      <c r="A17" s="1" t="s">
        <v>44</v>
      </c>
      <c r="I17" s="25" t="s">
        <v>88</v>
      </c>
      <c r="J17" s="26"/>
      <c r="K17" s="26"/>
    </row>
    <row r="18" spans="1:11" ht="15.75">
      <c r="A18" s="1" t="s">
        <v>44</v>
      </c>
      <c r="I18" s="27" t="s">
        <v>87</v>
      </c>
      <c r="J18" s="26"/>
      <c r="K18" s="26"/>
    </row>
    <row r="19" ht="15">
      <c r="A19" s="1" t="s">
        <v>45</v>
      </c>
    </row>
    <row r="20" ht="15">
      <c r="A20" s="1" t="s">
        <v>46</v>
      </c>
    </row>
    <row r="21" ht="15">
      <c r="A21" s="1" t="s">
        <v>47</v>
      </c>
    </row>
    <row r="22" ht="15">
      <c r="A22" s="1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79"/>
  <sheetViews>
    <sheetView tabSelected="1" zoomScalePageLayoutView="0" workbookViewId="0" topLeftCell="A6">
      <pane ySplit="3990" topLeftCell="BM25" activePane="bottomLeft" state="split"/>
      <selection pane="topLeft" activeCell="A12" sqref="A12:B12"/>
      <selection pane="bottomLeft" activeCell="D46" sqref="D46"/>
    </sheetView>
  </sheetViews>
  <sheetFormatPr defaultColWidth="0" defaultRowHeight="12.75"/>
  <cols>
    <col min="1" max="1" width="11.421875" style="47" customWidth="1"/>
    <col min="2" max="2" width="9.140625" style="47" customWidth="1"/>
    <col min="3" max="3" width="13.140625" style="47" bestFit="1" customWidth="1"/>
    <col min="4" max="6" width="9.140625" style="47" customWidth="1"/>
    <col min="7" max="7" width="8.140625" style="47" customWidth="1"/>
    <col min="8" max="8" width="9.140625" style="47" customWidth="1"/>
    <col min="9" max="9" width="9.57421875" style="47" customWidth="1"/>
    <col min="10" max="10" width="9.7109375" style="47" customWidth="1"/>
    <col min="11" max="11" width="10.140625" style="47" customWidth="1"/>
    <col min="12" max="12" width="9.57421875" style="47" customWidth="1"/>
    <col min="13" max="13" width="10.00390625" style="47" customWidth="1"/>
    <col min="14" max="202" width="9.140625" style="47" customWidth="1"/>
    <col min="203" max="203" width="9.140625" style="28" customWidth="1"/>
    <col min="204" max="16384" width="0" style="28" hidden="1" customWidth="1"/>
  </cols>
  <sheetData>
    <row r="1" spans="1:202" ht="12.75">
      <c r="A1" s="67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</row>
    <row r="2" spans="1:20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</row>
    <row r="3" spans="1:202" ht="12.75">
      <c r="A3" s="8"/>
      <c r="B3" s="8"/>
      <c r="C3" s="8"/>
      <c r="D3" s="29" t="s">
        <v>104</v>
      </c>
      <c r="E3" s="29" t="s">
        <v>105</v>
      </c>
      <c r="F3" s="29" t="s">
        <v>106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</row>
    <row r="4" spans="1:202" ht="16.5" thickBot="1">
      <c r="A4" s="7" t="s">
        <v>16</v>
      </c>
      <c r="B4" s="8"/>
      <c r="C4" s="30" t="s">
        <v>40</v>
      </c>
      <c r="D4" s="30" t="s">
        <v>41</v>
      </c>
      <c r="E4" s="30" t="s">
        <v>42</v>
      </c>
      <c r="F4" s="30" t="s">
        <v>67</v>
      </c>
      <c r="G4" s="8"/>
      <c r="H4" s="31" t="s">
        <v>2</v>
      </c>
      <c r="I4" s="2" t="s">
        <v>5</v>
      </c>
      <c r="J4" s="3"/>
      <c r="K4" s="3"/>
      <c r="L4" s="3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</row>
    <row r="5" spans="1:202" ht="16.5" thickBot="1">
      <c r="A5" s="9" t="s">
        <v>17</v>
      </c>
      <c r="B5" s="10">
        <v>10</v>
      </c>
      <c r="C5" s="33" t="s">
        <v>43</v>
      </c>
      <c r="D5" s="34">
        <v>0</v>
      </c>
      <c r="E5" s="34">
        <v>0</v>
      </c>
      <c r="F5" s="35">
        <v>0</v>
      </c>
      <c r="G5" s="8"/>
      <c r="H5" s="31" t="s">
        <v>3</v>
      </c>
      <c r="I5" s="2" t="s">
        <v>6</v>
      </c>
      <c r="J5" s="3"/>
      <c r="K5" s="3"/>
      <c r="L5" s="3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</row>
    <row r="6" spans="1:202" ht="16.5" thickBot="1">
      <c r="A6" s="11" t="s">
        <v>27</v>
      </c>
      <c r="B6" s="12">
        <v>4</v>
      </c>
      <c r="C6" s="36" t="s">
        <v>94</v>
      </c>
      <c r="D6" s="18">
        <f>B5+B6</f>
        <v>14</v>
      </c>
      <c r="E6" s="18">
        <v>0</v>
      </c>
      <c r="F6" s="37">
        <v>0</v>
      </c>
      <c r="G6" s="8"/>
      <c r="H6" s="31" t="s">
        <v>4</v>
      </c>
      <c r="I6" s="2" t="s">
        <v>7</v>
      </c>
      <c r="J6" s="3"/>
      <c r="K6" s="3"/>
      <c r="L6" s="3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</row>
    <row r="7" spans="1:202" ht="15.75" thickBot="1">
      <c r="A7" s="11" t="s">
        <v>18</v>
      </c>
      <c r="B7" s="12">
        <v>2</v>
      </c>
      <c r="C7" s="38" t="s">
        <v>117</v>
      </c>
      <c r="D7" s="21">
        <v>24</v>
      </c>
      <c r="E7" s="21">
        <v>0</v>
      </c>
      <c r="F7" s="39">
        <v>0</v>
      </c>
      <c r="G7" s="8"/>
      <c r="H7" s="22" t="s">
        <v>54</v>
      </c>
      <c r="I7" s="2" t="s">
        <v>122</v>
      </c>
      <c r="J7" s="3"/>
      <c r="K7" s="3"/>
      <c r="L7" s="3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</row>
    <row r="8" spans="1:202" ht="15.75" thickBot="1">
      <c r="A8" s="11" t="s">
        <v>19</v>
      </c>
      <c r="B8" s="12">
        <v>25</v>
      </c>
      <c r="C8" s="23"/>
      <c r="D8" s="40"/>
      <c r="E8" s="40"/>
      <c r="F8" s="40"/>
      <c r="G8" s="8"/>
      <c r="H8" s="22" t="s">
        <v>55</v>
      </c>
      <c r="I8" s="19" t="s">
        <v>71</v>
      </c>
      <c r="J8" s="3"/>
      <c r="K8" s="3"/>
      <c r="L8" s="3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</row>
    <row r="9" spans="1:202" ht="15.75" thickBot="1">
      <c r="A9" s="11" t="s">
        <v>20</v>
      </c>
      <c r="B9" s="12">
        <v>5</v>
      </c>
      <c r="C9" s="23"/>
      <c r="D9" s="40"/>
      <c r="E9" s="40"/>
      <c r="F9" s="40"/>
      <c r="G9" s="8"/>
      <c r="H9" s="22" t="s">
        <v>56</v>
      </c>
      <c r="I9" s="19" t="s">
        <v>72</v>
      </c>
      <c r="J9" s="3"/>
      <c r="K9" s="3"/>
      <c r="L9" s="32"/>
      <c r="M9" s="8"/>
      <c r="N9" s="8"/>
      <c r="O9" s="24"/>
      <c r="P9" s="8"/>
      <c r="Q9" s="8"/>
      <c r="R9" s="8"/>
      <c r="S9" s="8"/>
      <c r="T9" s="8"/>
      <c r="U9" s="24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</row>
    <row r="10" spans="1:202" ht="15.75" thickBot="1">
      <c r="A10" s="11" t="s">
        <v>21</v>
      </c>
      <c r="B10" s="12">
        <v>2</v>
      </c>
      <c r="C10" s="23"/>
      <c r="D10" s="40"/>
      <c r="E10" s="40"/>
      <c r="F10" s="40"/>
      <c r="G10" s="8"/>
      <c r="H10" s="8"/>
      <c r="I10" s="8"/>
      <c r="J10" s="8"/>
      <c r="K10" s="8"/>
      <c r="L10" s="8"/>
      <c r="M10" s="8"/>
      <c r="N10" s="8"/>
      <c r="O10" s="24"/>
      <c r="P10" s="8"/>
      <c r="Q10" s="8"/>
      <c r="R10" s="8"/>
      <c r="S10" s="8"/>
      <c r="T10" s="8"/>
      <c r="U10" s="24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</row>
    <row r="11" spans="1:202" ht="15.75" thickBot="1">
      <c r="A11" s="11" t="s">
        <v>22</v>
      </c>
      <c r="B11" s="12">
        <v>3</v>
      </c>
      <c r="C11" s="8"/>
      <c r="D11" s="8"/>
      <c r="E11" s="8"/>
      <c r="F11" s="8"/>
      <c r="G11" s="8"/>
      <c r="H11" s="8"/>
      <c r="I11" s="4" t="s">
        <v>69</v>
      </c>
      <c r="J11" s="41"/>
      <c r="K11" s="41"/>
      <c r="L11" s="41"/>
      <c r="M11" s="8"/>
      <c r="N11" s="8"/>
      <c r="O11" s="24"/>
      <c r="P11" s="8"/>
      <c r="Q11" s="8"/>
      <c r="R11" s="8"/>
      <c r="S11" s="8"/>
      <c r="T11" s="8"/>
      <c r="U11" s="24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</row>
    <row r="12" spans="1:202" ht="16.5" thickBot="1">
      <c r="A12" s="11" t="s">
        <v>23</v>
      </c>
      <c r="B12" s="12">
        <v>5</v>
      </c>
      <c r="C12" s="20" t="s">
        <v>68</v>
      </c>
      <c r="D12" s="12">
        <v>12</v>
      </c>
      <c r="E12" s="8"/>
      <c r="F12" s="8"/>
      <c r="G12" s="8"/>
      <c r="H12" s="42" t="s">
        <v>31</v>
      </c>
      <c r="I12" s="2" t="s">
        <v>95</v>
      </c>
      <c r="J12" s="43"/>
      <c r="K12" s="43"/>
      <c r="L12" s="43"/>
      <c r="M12" s="43"/>
      <c r="N12" s="42" t="s">
        <v>73</v>
      </c>
      <c r="O12" s="2" t="s">
        <v>96</v>
      </c>
      <c r="P12" s="43"/>
      <c r="Q12" s="43"/>
      <c r="R12" s="43"/>
      <c r="S12" s="43"/>
      <c r="T12" s="42" t="s">
        <v>76</v>
      </c>
      <c r="U12" s="19" t="s">
        <v>101</v>
      </c>
      <c r="V12" s="43"/>
      <c r="W12" s="43"/>
      <c r="X12" s="43"/>
      <c r="Y12" s="43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</row>
    <row r="13" spans="1:202" ht="16.5" thickBot="1">
      <c r="A13" s="11" t="s">
        <v>24</v>
      </c>
      <c r="B13" s="12">
        <v>0</v>
      </c>
      <c r="C13" s="8"/>
      <c r="D13" s="8"/>
      <c r="E13" s="8"/>
      <c r="F13" s="8"/>
      <c r="G13" s="8"/>
      <c r="H13" s="42" t="s">
        <v>32</v>
      </c>
      <c r="I13" s="19" t="s">
        <v>12</v>
      </c>
      <c r="J13" s="43"/>
      <c r="K13" s="43"/>
      <c r="L13" s="43"/>
      <c r="M13" s="43"/>
      <c r="N13" s="42" t="s">
        <v>74</v>
      </c>
      <c r="O13" s="2" t="s">
        <v>85</v>
      </c>
      <c r="P13" s="43"/>
      <c r="Q13" s="43"/>
      <c r="R13" s="43"/>
      <c r="S13" s="43"/>
      <c r="T13" s="42" t="s">
        <v>77</v>
      </c>
      <c r="U13" s="2" t="s">
        <v>85</v>
      </c>
      <c r="V13" s="43"/>
      <c r="W13" s="43"/>
      <c r="X13" s="43"/>
      <c r="Y13" s="43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</row>
    <row r="14" spans="1:202" ht="16.5" thickBot="1">
      <c r="A14" s="11" t="s">
        <v>25</v>
      </c>
      <c r="B14" s="12">
        <v>15</v>
      </c>
      <c r="C14" s="8"/>
      <c r="D14" s="8"/>
      <c r="E14" s="8"/>
      <c r="F14" s="8"/>
      <c r="G14" s="8"/>
      <c r="H14" s="42" t="s">
        <v>33</v>
      </c>
      <c r="I14" s="2" t="s">
        <v>91</v>
      </c>
      <c r="J14" s="43"/>
      <c r="K14" s="43"/>
      <c r="L14" s="43"/>
      <c r="M14" s="43"/>
      <c r="N14" s="42" t="s">
        <v>75</v>
      </c>
      <c r="O14" s="19" t="s">
        <v>99</v>
      </c>
      <c r="P14" s="43"/>
      <c r="Q14" s="43"/>
      <c r="R14" s="43"/>
      <c r="S14" s="43"/>
      <c r="T14" s="42" t="s">
        <v>78</v>
      </c>
      <c r="U14" s="19" t="s">
        <v>100</v>
      </c>
      <c r="V14" s="43"/>
      <c r="W14" s="43"/>
      <c r="X14" s="43"/>
      <c r="Y14" s="43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</row>
    <row r="15" spans="1:202" ht="15.75" thickBot="1">
      <c r="A15" s="13" t="s">
        <v>26</v>
      </c>
      <c r="B15" s="14">
        <f>(B14-B13)/200</f>
        <v>0.075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4"/>
      <c r="P15" s="8"/>
      <c r="Q15" s="8"/>
      <c r="R15" s="8"/>
      <c r="S15" s="8"/>
      <c r="T15" s="8"/>
      <c r="U15" s="24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</row>
    <row r="16" spans="1:202" ht="15">
      <c r="A16" s="8"/>
      <c r="B16" s="8"/>
      <c r="C16" s="8"/>
      <c r="D16" s="8"/>
      <c r="E16" s="8"/>
      <c r="F16" s="8"/>
      <c r="G16" s="8"/>
      <c r="H16" s="8"/>
      <c r="I16" s="4" t="s">
        <v>70</v>
      </c>
      <c r="J16" s="41"/>
      <c r="K16" s="41"/>
      <c r="L16" s="41"/>
      <c r="M16" s="41"/>
      <c r="N16" s="8"/>
      <c r="O16" s="24"/>
      <c r="P16" s="8"/>
      <c r="Q16" s="8"/>
      <c r="R16" s="8"/>
      <c r="S16" s="8"/>
      <c r="T16" s="8"/>
      <c r="U16" s="24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</row>
    <row r="17" spans="1:202" ht="15">
      <c r="A17" s="8"/>
      <c r="B17" s="8"/>
      <c r="C17" s="8"/>
      <c r="D17" s="8"/>
      <c r="E17" s="8"/>
      <c r="F17" s="8"/>
      <c r="G17" s="8"/>
      <c r="H17" s="42" t="s">
        <v>34</v>
      </c>
      <c r="I17" s="2" t="s">
        <v>89</v>
      </c>
      <c r="J17" s="43"/>
      <c r="K17" s="43"/>
      <c r="L17" s="43"/>
      <c r="M17" s="43"/>
      <c r="N17" s="42" t="s">
        <v>79</v>
      </c>
      <c r="O17" s="19" t="s">
        <v>97</v>
      </c>
      <c r="P17" s="43"/>
      <c r="Q17" s="43"/>
      <c r="R17" s="43"/>
      <c r="S17" s="43"/>
      <c r="T17" s="42" t="s">
        <v>82</v>
      </c>
      <c r="U17" s="19" t="s">
        <v>102</v>
      </c>
      <c r="V17" s="43"/>
      <c r="W17" s="43"/>
      <c r="X17" s="43"/>
      <c r="Y17" s="43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</row>
    <row r="18" spans="1:202" ht="15">
      <c r="A18" s="8"/>
      <c r="B18" s="8"/>
      <c r="C18" s="8"/>
      <c r="D18" s="8"/>
      <c r="E18" s="8"/>
      <c r="F18" s="8"/>
      <c r="G18" s="8"/>
      <c r="H18" s="42" t="s">
        <v>35</v>
      </c>
      <c r="I18" s="2" t="s">
        <v>90</v>
      </c>
      <c r="J18" s="43"/>
      <c r="K18" s="43"/>
      <c r="L18" s="43"/>
      <c r="M18" s="43"/>
      <c r="N18" s="42" t="s">
        <v>80</v>
      </c>
      <c r="O18" s="2" t="s">
        <v>98</v>
      </c>
      <c r="P18" s="43"/>
      <c r="Q18" s="43"/>
      <c r="R18" s="43"/>
      <c r="S18" s="43"/>
      <c r="T18" s="42" t="s">
        <v>83</v>
      </c>
      <c r="U18" s="19" t="s">
        <v>103</v>
      </c>
      <c r="V18" s="43"/>
      <c r="W18" s="43"/>
      <c r="X18" s="43"/>
      <c r="Y18" s="43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</row>
    <row r="19" spans="1:202" ht="15">
      <c r="A19" s="8"/>
      <c r="B19" s="8"/>
      <c r="C19" s="8"/>
      <c r="D19" s="8"/>
      <c r="E19" s="8"/>
      <c r="F19" s="8"/>
      <c r="G19" s="8"/>
      <c r="H19" s="42" t="s">
        <v>36</v>
      </c>
      <c r="I19" s="2" t="s">
        <v>11</v>
      </c>
      <c r="J19" s="43"/>
      <c r="K19" s="43"/>
      <c r="L19" s="43"/>
      <c r="M19" s="43"/>
      <c r="N19" s="42" t="s">
        <v>81</v>
      </c>
      <c r="O19" s="2" t="s">
        <v>85</v>
      </c>
      <c r="P19" s="43"/>
      <c r="Q19" s="43"/>
      <c r="R19" s="43"/>
      <c r="S19" s="43"/>
      <c r="T19" s="42" t="s">
        <v>84</v>
      </c>
      <c r="U19" s="2" t="s">
        <v>85</v>
      </c>
      <c r="V19" s="43"/>
      <c r="W19" s="43"/>
      <c r="X19" s="43"/>
      <c r="Y19" s="43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</row>
    <row r="20" spans="1:202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4"/>
      <c r="P20" s="8"/>
      <c r="Q20" s="8"/>
      <c r="R20" s="8"/>
      <c r="S20" s="8"/>
      <c r="T20" s="8"/>
      <c r="U20" s="24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</row>
    <row r="21" spans="1:202" ht="15">
      <c r="A21" s="8"/>
      <c r="B21" s="8"/>
      <c r="C21" s="8"/>
      <c r="D21" s="8"/>
      <c r="E21" s="8"/>
      <c r="F21" s="8"/>
      <c r="G21" s="8"/>
      <c r="H21" s="8"/>
      <c r="I21" s="4" t="s">
        <v>8</v>
      </c>
      <c r="J21" s="41"/>
      <c r="K21" s="41"/>
      <c r="L21" s="41"/>
      <c r="M21" s="41"/>
      <c r="N21" s="8"/>
      <c r="O21" s="24"/>
      <c r="P21" s="8"/>
      <c r="Q21" s="8"/>
      <c r="R21" s="8"/>
      <c r="S21" s="8"/>
      <c r="T21" s="8"/>
      <c r="U21" s="24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</row>
    <row r="22" spans="1:202" ht="15">
      <c r="A22" s="8"/>
      <c r="B22" s="8"/>
      <c r="C22" s="8"/>
      <c r="D22" s="8"/>
      <c r="E22" s="8"/>
      <c r="F22" s="8"/>
      <c r="G22" s="8"/>
      <c r="H22" s="42" t="s">
        <v>37</v>
      </c>
      <c r="I22" s="2" t="s">
        <v>92</v>
      </c>
      <c r="J22" s="43"/>
      <c r="K22" s="43"/>
      <c r="L22" s="43"/>
      <c r="M22" s="43"/>
      <c r="N22" s="42" t="s">
        <v>44</v>
      </c>
      <c r="O22" s="2" t="s">
        <v>107</v>
      </c>
      <c r="P22" s="44"/>
      <c r="Q22" s="44"/>
      <c r="R22" s="44"/>
      <c r="S22" s="43"/>
      <c r="T22" s="42" t="s">
        <v>86</v>
      </c>
      <c r="U22" s="2"/>
      <c r="V22" s="43"/>
      <c r="W22" s="43"/>
      <c r="X22" s="43"/>
      <c r="Y22" s="43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</row>
    <row r="23" spans="1:202" ht="15">
      <c r="A23" s="8"/>
      <c r="B23" s="8"/>
      <c r="C23" s="8"/>
      <c r="D23" s="8"/>
      <c r="E23" s="8"/>
      <c r="F23" s="8"/>
      <c r="G23" s="8"/>
      <c r="H23" s="42" t="s">
        <v>38</v>
      </c>
      <c r="I23" s="19" t="s">
        <v>93</v>
      </c>
      <c r="J23" s="43"/>
      <c r="K23" s="43"/>
      <c r="L23" s="43"/>
      <c r="M23" s="43"/>
      <c r="N23" s="42" t="s">
        <v>45</v>
      </c>
      <c r="O23" s="19" t="s">
        <v>108</v>
      </c>
      <c r="P23" s="44"/>
      <c r="Q23" s="44"/>
      <c r="R23" s="44"/>
      <c r="S23" s="43"/>
      <c r="T23" s="42" t="s">
        <v>46</v>
      </c>
      <c r="U23" s="2"/>
      <c r="V23" s="43"/>
      <c r="W23" s="43"/>
      <c r="X23" s="43"/>
      <c r="Y23" s="43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</row>
    <row r="24" spans="1:202" ht="15">
      <c r="A24" s="8"/>
      <c r="B24" s="8"/>
      <c r="C24" s="8"/>
      <c r="D24" s="8"/>
      <c r="E24" s="8"/>
      <c r="F24" s="8"/>
      <c r="G24" s="8"/>
      <c r="H24" s="42" t="s">
        <v>39</v>
      </c>
      <c r="I24" s="2" t="s">
        <v>91</v>
      </c>
      <c r="J24" s="43"/>
      <c r="K24" s="43"/>
      <c r="L24" s="43"/>
      <c r="M24" s="43"/>
      <c r="N24" s="42" t="s">
        <v>47</v>
      </c>
      <c r="O24" s="19" t="s">
        <v>99</v>
      </c>
      <c r="P24" s="43"/>
      <c r="Q24" s="43"/>
      <c r="R24" s="43"/>
      <c r="S24" s="43"/>
      <c r="T24" s="42" t="s">
        <v>48</v>
      </c>
      <c r="U24" s="19" t="s">
        <v>100</v>
      </c>
      <c r="V24" s="43"/>
      <c r="W24" s="43"/>
      <c r="X24" s="43"/>
      <c r="Y24" s="43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</row>
    <row r="25" spans="1:202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</row>
    <row r="26" spans="1:202" ht="15">
      <c r="A26" s="8"/>
      <c r="B26" s="8"/>
      <c r="C26" s="8"/>
      <c r="D26" s="8"/>
      <c r="E26" s="8"/>
      <c r="F26" s="8"/>
      <c r="G26" s="8"/>
      <c r="H26" s="8"/>
      <c r="I26" s="4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</row>
    <row r="27" spans="1:202" ht="14.25">
      <c r="A27" s="8"/>
      <c r="B27" s="8"/>
      <c r="C27" s="8"/>
      <c r="D27" s="8"/>
      <c r="E27" s="8"/>
      <c r="F27" s="8"/>
      <c r="G27" s="8"/>
      <c r="H27" s="4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</row>
    <row r="28" spans="1:202" ht="14.25">
      <c r="A28" s="8"/>
      <c r="B28" s="8"/>
      <c r="C28" s="8"/>
      <c r="D28" s="8"/>
      <c r="E28" s="8"/>
      <c r="F28" s="46" t="s">
        <v>46</v>
      </c>
      <c r="G28" s="8"/>
      <c r="H28" s="4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</row>
    <row r="29" spans="1:202" ht="14.25">
      <c r="A29" s="8"/>
      <c r="B29" s="8"/>
      <c r="C29" s="8"/>
      <c r="D29" s="8"/>
      <c r="E29" s="8"/>
      <c r="F29" s="46" t="s">
        <v>47</v>
      </c>
      <c r="G29" s="8"/>
      <c r="H29" s="4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</row>
    <row r="30" spans="1:202" ht="14.25">
      <c r="A30" s="8"/>
      <c r="B30" s="8"/>
      <c r="C30" s="8"/>
      <c r="D30" s="8"/>
      <c r="E30" s="8"/>
      <c r="F30" s="46" t="s">
        <v>48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</row>
    <row r="31" spans="1:20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</row>
    <row r="32" spans="1:20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</row>
    <row r="33" spans="1:20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</row>
    <row r="34" spans="1:20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</row>
    <row r="35" spans="1:201" ht="13.5" thickBot="1">
      <c r="A35" s="8" t="s">
        <v>28</v>
      </c>
      <c r="B35" s="8">
        <f>1</f>
        <v>1</v>
      </c>
      <c r="C35" s="8">
        <f>B35+1</f>
        <v>2</v>
      </c>
      <c r="D35" s="8">
        <f aca="true" t="shared" si="0" ref="D35:BO35">C35+1</f>
        <v>3</v>
      </c>
      <c r="E35" s="8">
        <f t="shared" si="0"/>
        <v>4</v>
      </c>
      <c r="F35" s="8">
        <f t="shared" si="0"/>
        <v>5</v>
      </c>
      <c r="G35" s="8">
        <f t="shared" si="0"/>
        <v>6</v>
      </c>
      <c r="H35" s="8">
        <f t="shared" si="0"/>
        <v>7</v>
      </c>
      <c r="I35" s="8">
        <f t="shared" si="0"/>
        <v>8</v>
      </c>
      <c r="J35" s="8">
        <f t="shared" si="0"/>
        <v>9</v>
      </c>
      <c r="K35" s="8">
        <f t="shared" si="0"/>
        <v>10</v>
      </c>
      <c r="L35" s="8">
        <f t="shared" si="0"/>
        <v>11</v>
      </c>
      <c r="M35" s="8">
        <f t="shared" si="0"/>
        <v>12</v>
      </c>
      <c r="N35" s="8">
        <f t="shared" si="0"/>
        <v>13</v>
      </c>
      <c r="O35" s="8">
        <f t="shared" si="0"/>
        <v>14</v>
      </c>
      <c r="P35" s="8">
        <f t="shared" si="0"/>
        <v>15</v>
      </c>
      <c r="Q35" s="8">
        <f t="shared" si="0"/>
        <v>16</v>
      </c>
      <c r="R35" s="8">
        <f t="shared" si="0"/>
        <v>17</v>
      </c>
      <c r="S35" s="8">
        <f t="shared" si="0"/>
        <v>18</v>
      </c>
      <c r="T35" s="8">
        <f t="shared" si="0"/>
        <v>19</v>
      </c>
      <c r="U35" s="8">
        <f t="shared" si="0"/>
        <v>20</v>
      </c>
      <c r="V35" s="8">
        <f t="shared" si="0"/>
        <v>21</v>
      </c>
      <c r="W35" s="8">
        <f t="shared" si="0"/>
        <v>22</v>
      </c>
      <c r="X35" s="8">
        <f t="shared" si="0"/>
        <v>23</v>
      </c>
      <c r="Y35" s="8">
        <f t="shared" si="0"/>
        <v>24</v>
      </c>
      <c r="Z35" s="8">
        <f t="shared" si="0"/>
        <v>25</v>
      </c>
      <c r="AA35" s="8">
        <f t="shared" si="0"/>
        <v>26</v>
      </c>
      <c r="AB35" s="8">
        <f t="shared" si="0"/>
        <v>27</v>
      </c>
      <c r="AC35" s="8">
        <f t="shared" si="0"/>
        <v>28</v>
      </c>
      <c r="AD35" s="8">
        <f t="shared" si="0"/>
        <v>29</v>
      </c>
      <c r="AE35" s="8">
        <f t="shared" si="0"/>
        <v>30</v>
      </c>
      <c r="AF35" s="8">
        <f t="shared" si="0"/>
        <v>31</v>
      </c>
      <c r="AG35" s="8">
        <f t="shared" si="0"/>
        <v>32</v>
      </c>
      <c r="AH35" s="8">
        <f t="shared" si="0"/>
        <v>33</v>
      </c>
      <c r="AI35" s="8">
        <f t="shared" si="0"/>
        <v>34</v>
      </c>
      <c r="AJ35" s="8">
        <f t="shared" si="0"/>
        <v>35</v>
      </c>
      <c r="AK35" s="8">
        <f t="shared" si="0"/>
        <v>36</v>
      </c>
      <c r="AL35" s="8">
        <f t="shared" si="0"/>
        <v>37</v>
      </c>
      <c r="AM35" s="8">
        <f t="shared" si="0"/>
        <v>38</v>
      </c>
      <c r="AN35" s="8">
        <f t="shared" si="0"/>
        <v>39</v>
      </c>
      <c r="AO35" s="8">
        <f t="shared" si="0"/>
        <v>40</v>
      </c>
      <c r="AP35" s="8">
        <f t="shared" si="0"/>
        <v>41</v>
      </c>
      <c r="AQ35" s="8">
        <f t="shared" si="0"/>
        <v>42</v>
      </c>
      <c r="AR35" s="8">
        <f t="shared" si="0"/>
        <v>43</v>
      </c>
      <c r="AS35" s="8">
        <f t="shared" si="0"/>
        <v>44</v>
      </c>
      <c r="AT35" s="8">
        <f t="shared" si="0"/>
        <v>45</v>
      </c>
      <c r="AU35" s="8">
        <f t="shared" si="0"/>
        <v>46</v>
      </c>
      <c r="AV35" s="8">
        <f t="shared" si="0"/>
        <v>47</v>
      </c>
      <c r="AW35" s="8">
        <f t="shared" si="0"/>
        <v>48</v>
      </c>
      <c r="AX35" s="8">
        <f t="shared" si="0"/>
        <v>49</v>
      </c>
      <c r="AY35" s="8">
        <f t="shared" si="0"/>
        <v>50</v>
      </c>
      <c r="AZ35" s="8">
        <f t="shared" si="0"/>
        <v>51</v>
      </c>
      <c r="BA35" s="8">
        <f t="shared" si="0"/>
        <v>52</v>
      </c>
      <c r="BB35" s="8">
        <f t="shared" si="0"/>
        <v>53</v>
      </c>
      <c r="BC35" s="8">
        <f t="shared" si="0"/>
        <v>54</v>
      </c>
      <c r="BD35" s="8">
        <f t="shared" si="0"/>
        <v>55</v>
      </c>
      <c r="BE35" s="8">
        <f t="shared" si="0"/>
        <v>56</v>
      </c>
      <c r="BF35" s="8">
        <f t="shared" si="0"/>
        <v>57</v>
      </c>
      <c r="BG35" s="8">
        <f t="shared" si="0"/>
        <v>58</v>
      </c>
      <c r="BH35" s="8">
        <f t="shared" si="0"/>
        <v>59</v>
      </c>
      <c r="BI35" s="8">
        <f t="shared" si="0"/>
        <v>60</v>
      </c>
      <c r="BJ35" s="8">
        <f t="shared" si="0"/>
        <v>61</v>
      </c>
      <c r="BK35" s="8">
        <f t="shared" si="0"/>
        <v>62</v>
      </c>
      <c r="BL35" s="8">
        <f t="shared" si="0"/>
        <v>63</v>
      </c>
      <c r="BM35" s="8">
        <f t="shared" si="0"/>
        <v>64</v>
      </c>
      <c r="BN35" s="8">
        <f t="shared" si="0"/>
        <v>65</v>
      </c>
      <c r="BO35" s="8">
        <f t="shared" si="0"/>
        <v>66</v>
      </c>
      <c r="BP35" s="8">
        <f aca="true" t="shared" si="1" ref="BP35:EA35">BO35+1</f>
        <v>67</v>
      </c>
      <c r="BQ35" s="8">
        <f t="shared" si="1"/>
        <v>68</v>
      </c>
      <c r="BR35" s="8">
        <f t="shared" si="1"/>
        <v>69</v>
      </c>
      <c r="BS35" s="8">
        <f t="shared" si="1"/>
        <v>70</v>
      </c>
      <c r="BT35" s="8">
        <f t="shared" si="1"/>
        <v>71</v>
      </c>
      <c r="BU35" s="8">
        <f t="shared" si="1"/>
        <v>72</v>
      </c>
      <c r="BV35" s="8">
        <f t="shared" si="1"/>
        <v>73</v>
      </c>
      <c r="BW35" s="8">
        <f t="shared" si="1"/>
        <v>74</v>
      </c>
      <c r="BX35" s="8">
        <f t="shared" si="1"/>
        <v>75</v>
      </c>
      <c r="BY35" s="8">
        <f t="shared" si="1"/>
        <v>76</v>
      </c>
      <c r="BZ35" s="8">
        <f t="shared" si="1"/>
        <v>77</v>
      </c>
      <c r="CA35" s="8">
        <f t="shared" si="1"/>
        <v>78</v>
      </c>
      <c r="CB35" s="8">
        <f t="shared" si="1"/>
        <v>79</v>
      </c>
      <c r="CC35" s="8">
        <f t="shared" si="1"/>
        <v>80</v>
      </c>
      <c r="CD35" s="8">
        <f t="shared" si="1"/>
        <v>81</v>
      </c>
      <c r="CE35" s="8">
        <f t="shared" si="1"/>
        <v>82</v>
      </c>
      <c r="CF35" s="8">
        <f t="shared" si="1"/>
        <v>83</v>
      </c>
      <c r="CG35" s="8">
        <f t="shared" si="1"/>
        <v>84</v>
      </c>
      <c r="CH35" s="8">
        <f t="shared" si="1"/>
        <v>85</v>
      </c>
      <c r="CI35" s="8">
        <f t="shared" si="1"/>
        <v>86</v>
      </c>
      <c r="CJ35" s="8">
        <f t="shared" si="1"/>
        <v>87</v>
      </c>
      <c r="CK35" s="8">
        <f t="shared" si="1"/>
        <v>88</v>
      </c>
      <c r="CL35" s="8">
        <f t="shared" si="1"/>
        <v>89</v>
      </c>
      <c r="CM35" s="8">
        <f t="shared" si="1"/>
        <v>90</v>
      </c>
      <c r="CN35" s="8">
        <f t="shared" si="1"/>
        <v>91</v>
      </c>
      <c r="CO35" s="8">
        <f t="shared" si="1"/>
        <v>92</v>
      </c>
      <c r="CP35" s="8">
        <f t="shared" si="1"/>
        <v>93</v>
      </c>
      <c r="CQ35" s="8">
        <f t="shared" si="1"/>
        <v>94</v>
      </c>
      <c r="CR35" s="8">
        <f t="shared" si="1"/>
        <v>95</v>
      </c>
      <c r="CS35" s="8">
        <f t="shared" si="1"/>
        <v>96</v>
      </c>
      <c r="CT35" s="8">
        <f t="shared" si="1"/>
        <v>97</v>
      </c>
      <c r="CU35" s="8">
        <f t="shared" si="1"/>
        <v>98</v>
      </c>
      <c r="CV35" s="8">
        <f t="shared" si="1"/>
        <v>99</v>
      </c>
      <c r="CW35" s="8">
        <f t="shared" si="1"/>
        <v>100</v>
      </c>
      <c r="CX35" s="8">
        <f t="shared" si="1"/>
        <v>101</v>
      </c>
      <c r="CY35" s="8">
        <f t="shared" si="1"/>
        <v>102</v>
      </c>
      <c r="CZ35" s="8">
        <f t="shared" si="1"/>
        <v>103</v>
      </c>
      <c r="DA35" s="8">
        <f t="shared" si="1"/>
        <v>104</v>
      </c>
      <c r="DB35" s="8">
        <f t="shared" si="1"/>
        <v>105</v>
      </c>
      <c r="DC35" s="8">
        <f t="shared" si="1"/>
        <v>106</v>
      </c>
      <c r="DD35" s="8">
        <f t="shared" si="1"/>
        <v>107</v>
      </c>
      <c r="DE35" s="8">
        <f t="shared" si="1"/>
        <v>108</v>
      </c>
      <c r="DF35" s="8">
        <f t="shared" si="1"/>
        <v>109</v>
      </c>
      <c r="DG35" s="8">
        <f t="shared" si="1"/>
        <v>110</v>
      </c>
      <c r="DH35" s="8">
        <f t="shared" si="1"/>
        <v>111</v>
      </c>
      <c r="DI35" s="8">
        <f t="shared" si="1"/>
        <v>112</v>
      </c>
      <c r="DJ35" s="8">
        <f t="shared" si="1"/>
        <v>113</v>
      </c>
      <c r="DK35" s="8">
        <f t="shared" si="1"/>
        <v>114</v>
      </c>
      <c r="DL35" s="8">
        <f t="shared" si="1"/>
        <v>115</v>
      </c>
      <c r="DM35" s="8">
        <f t="shared" si="1"/>
        <v>116</v>
      </c>
      <c r="DN35" s="8">
        <f t="shared" si="1"/>
        <v>117</v>
      </c>
      <c r="DO35" s="8">
        <f t="shared" si="1"/>
        <v>118</v>
      </c>
      <c r="DP35" s="8">
        <f t="shared" si="1"/>
        <v>119</v>
      </c>
      <c r="DQ35" s="8">
        <f t="shared" si="1"/>
        <v>120</v>
      </c>
      <c r="DR35" s="8">
        <f t="shared" si="1"/>
        <v>121</v>
      </c>
      <c r="DS35" s="8">
        <f t="shared" si="1"/>
        <v>122</v>
      </c>
      <c r="DT35" s="8">
        <f t="shared" si="1"/>
        <v>123</v>
      </c>
      <c r="DU35" s="8">
        <f t="shared" si="1"/>
        <v>124</v>
      </c>
      <c r="DV35" s="8">
        <f t="shared" si="1"/>
        <v>125</v>
      </c>
      <c r="DW35" s="8">
        <f t="shared" si="1"/>
        <v>126</v>
      </c>
      <c r="DX35" s="8">
        <f t="shared" si="1"/>
        <v>127</v>
      </c>
      <c r="DY35" s="8">
        <f t="shared" si="1"/>
        <v>128</v>
      </c>
      <c r="DZ35" s="8">
        <f t="shared" si="1"/>
        <v>129</v>
      </c>
      <c r="EA35" s="8">
        <f t="shared" si="1"/>
        <v>130</v>
      </c>
      <c r="EB35" s="8">
        <f aca="true" t="shared" si="2" ref="EB35:GM35">EA35+1</f>
        <v>131</v>
      </c>
      <c r="EC35" s="8">
        <f t="shared" si="2"/>
        <v>132</v>
      </c>
      <c r="ED35" s="8">
        <f t="shared" si="2"/>
        <v>133</v>
      </c>
      <c r="EE35" s="8">
        <f t="shared" si="2"/>
        <v>134</v>
      </c>
      <c r="EF35" s="8">
        <f t="shared" si="2"/>
        <v>135</v>
      </c>
      <c r="EG35" s="8">
        <f t="shared" si="2"/>
        <v>136</v>
      </c>
      <c r="EH35" s="8">
        <f t="shared" si="2"/>
        <v>137</v>
      </c>
      <c r="EI35" s="8">
        <f t="shared" si="2"/>
        <v>138</v>
      </c>
      <c r="EJ35" s="8">
        <f t="shared" si="2"/>
        <v>139</v>
      </c>
      <c r="EK35" s="8">
        <f t="shared" si="2"/>
        <v>140</v>
      </c>
      <c r="EL35" s="8">
        <f t="shared" si="2"/>
        <v>141</v>
      </c>
      <c r="EM35" s="8">
        <f t="shared" si="2"/>
        <v>142</v>
      </c>
      <c r="EN35" s="8">
        <f t="shared" si="2"/>
        <v>143</v>
      </c>
      <c r="EO35" s="8">
        <f t="shared" si="2"/>
        <v>144</v>
      </c>
      <c r="EP35" s="8">
        <f t="shared" si="2"/>
        <v>145</v>
      </c>
      <c r="EQ35" s="8">
        <f t="shared" si="2"/>
        <v>146</v>
      </c>
      <c r="ER35" s="8">
        <f t="shared" si="2"/>
        <v>147</v>
      </c>
      <c r="ES35" s="8">
        <f t="shared" si="2"/>
        <v>148</v>
      </c>
      <c r="ET35" s="8">
        <f t="shared" si="2"/>
        <v>149</v>
      </c>
      <c r="EU35" s="8">
        <f t="shared" si="2"/>
        <v>150</v>
      </c>
      <c r="EV35" s="8">
        <f t="shared" si="2"/>
        <v>151</v>
      </c>
      <c r="EW35" s="8">
        <f t="shared" si="2"/>
        <v>152</v>
      </c>
      <c r="EX35" s="8">
        <f t="shared" si="2"/>
        <v>153</v>
      </c>
      <c r="EY35" s="8">
        <f t="shared" si="2"/>
        <v>154</v>
      </c>
      <c r="EZ35" s="8">
        <f t="shared" si="2"/>
        <v>155</v>
      </c>
      <c r="FA35" s="8">
        <f t="shared" si="2"/>
        <v>156</v>
      </c>
      <c r="FB35" s="8">
        <f t="shared" si="2"/>
        <v>157</v>
      </c>
      <c r="FC35" s="8">
        <f t="shared" si="2"/>
        <v>158</v>
      </c>
      <c r="FD35" s="8">
        <f t="shared" si="2"/>
        <v>159</v>
      </c>
      <c r="FE35" s="8">
        <f t="shared" si="2"/>
        <v>160</v>
      </c>
      <c r="FF35" s="8">
        <f t="shared" si="2"/>
        <v>161</v>
      </c>
      <c r="FG35" s="8">
        <f t="shared" si="2"/>
        <v>162</v>
      </c>
      <c r="FH35" s="8">
        <f t="shared" si="2"/>
        <v>163</v>
      </c>
      <c r="FI35" s="8">
        <f t="shared" si="2"/>
        <v>164</v>
      </c>
      <c r="FJ35" s="8">
        <f t="shared" si="2"/>
        <v>165</v>
      </c>
      <c r="FK35" s="8">
        <f t="shared" si="2"/>
        <v>166</v>
      </c>
      <c r="FL35" s="8">
        <f t="shared" si="2"/>
        <v>167</v>
      </c>
      <c r="FM35" s="8">
        <f t="shared" si="2"/>
        <v>168</v>
      </c>
      <c r="FN35" s="8">
        <f t="shared" si="2"/>
        <v>169</v>
      </c>
      <c r="FO35" s="8">
        <f t="shared" si="2"/>
        <v>170</v>
      </c>
      <c r="FP35" s="8">
        <f t="shared" si="2"/>
        <v>171</v>
      </c>
      <c r="FQ35" s="8">
        <f t="shared" si="2"/>
        <v>172</v>
      </c>
      <c r="FR35" s="8">
        <f t="shared" si="2"/>
        <v>173</v>
      </c>
      <c r="FS35" s="8">
        <f t="shared" si="2"/>
        <v>174</v>
      </c>
      <c r="FT35" s="8">
        <f t="shared" si="2"/>
        <v>175</v>
      </c>
      <c r="FU35" s="8">
        <f t="shared" si="2"/>
        <v>176</v>
      </c>
      <c r="FV35" s="8">
        <f t="shared" si="2"/>
        <v>177</v>
      </c>
      <c r="FW35" s="8">
        <f t="shared" si="2"/>
        <v>178</v>
      </c>
      <c r="FX35" s="8">
        <f t="shared" si="2"/>
        <v>179</v>
      </c>
      <c r="FY35" s="8">
        <f t="shared" si="2"/>
        <v>180</v>
      </c>
      <c r="FZ35" s="8">
        <f t="shared" si="2"/>
        <v>181</v>
      </c>
      <c r="GA35" s="8">
        <f t="shared" si="2"/>
        <v>182</v>
      </c>
      <c r="GB35" s="8">
        <f t="shared" si="2"/>
        <v>183</v>
      </c>
      <c r="GC35" s="8">
        <f t="shared" si="2"/>
        <v>184</v>
      </c>
      <c r="GD35" s="8">
        <f t="shared" si="2"/>
        <v>185</v>
      </c>
      <c r="GE35" s="8">
        <f t="shared" si="2"/>
        <v>186</v>
      </c>
      <c r="GF35" s="8">
        <f t="shared" si="2"/>
        <v>187</v>
      </c>
      <c r="GG35" s="8">
        <f t="shared" si="2"/>
        <v>188</v>
      </c>
      <c r="GH35" s="8">
        <f t="shared" si="2"/>
        <v>189</v>
      </c>
      <c r="GI35" s="8">
        <f t="shared" si="2"/>
        <v>190</v>
      </c>
      <c r="GJ35" s="8">
        <f t="shared" si="2"/>
        <v>191</v>
      </c>
      <c r="GK35" s="8">
        <f t="shared" si="2"/>
        <v>192</v>
      </c>
      <c r="GL35" s="8">
        <f t="shared" si="2"/>
        <v>193</v>
      </c>
      <c r="GM35" s="8">
        <f t="shared" si="2"/>
        <v>194</v>
      </c>
      <c r="GN35" s="8">
        <f aca="true" t="shared" si="3" ref="GN35:GS35">GM35+1</f>
        <v>195</v>
      </c>
      <c r="GO35" s="8">
        <f t="shared" si="3"/>
        <v>196</v>
      </c>
      <c r="GP35" s="8">
        <f t="shared" si="3"/>
        <v>197</v>
      </c>
      <c r="GQ35" s="8">
        <f t="shared" si="3"/>
        <v>198</v>
      </c>
      <c r="GR35" s="8">
        <f t="shared" si="3"/>
        <v>199</v>
      </c>
      <c r="GS35" s="8">
        <f t="shared" si="3"/>
        <v>200</v>
      </c>
    </row>
    <row r="36" spans="1:201" ht="15" thickBot="1">
      <c r="A36" s="60" t="s">
        <v>29</v>
      </c>
      <c r="B36" s="61">
        <v>0</v>
      </c>
      <c r="C36" s="61">
        <f aca="true" t="shared" si="4" ref="C36:AH36">B36+$B$15</f>
        <v>0.075</v>
      </c>
      <c r="D36" s="61">
        <f t="shared" si="4"/>
        <v>0.15</v>
      </c>
      <c r="E36" s="61">
        <f t="shared" si="4"/>
        <v>0.22499999999999998</v>
      </c>
      <c r="F36" s="61">
        <f t="shared" si="4"/>
        <v>0.3</v>
      </c>
      <c r="G36" s="61">
        <f t="shared" si="4"/>
        <v>0.375</v>
      </c>
      <c r="H36" s="61">
        <f t="shared" si="4"/>
        <v>0.45</v>
      </c>
      <c r="I36" s="61">
        <f t="shared" si="4"/>
        <v>0.525</v>
      </c>
      <c r="J36" s="61">
        <f t="shared" si="4"/>
        <v>0.6</v>
      </c>
      <c r="K36" s="61">
        <f t="shared" si="4"/>
        <v>0.6749999999999999</v>
      </c>
      <c r="L36" s="61">
        <f t="shared" si="4"/>
        <v>0.7499999999999999</v>
      </c>
      <c r="M36" s="61">
        <f t="shared" si="4"/>
        <v>0.8249999999999998</v>
      </c>
      <c r="N36" s="61">
        <f t="shared" si="4"/>
        <v>0.8999999999999998</v>
      </c>
      <c r="O36" s="61">
        <f t="shared" si="4"/>
        <v>0.9749999999999998</v>
      </c>
      <c r="P36" s="61">
        <f t="shared" si="4"/>
        <v>1.0499999999999998</v>
      </c>
      <c r="Q36" s="61">
        <f t="shared" si="4"/>
        <v>1.1249999999999998</v>
      </c>
      <c r="R36" s="61">
        <f t="shared" si="4"/>
        <v>1.1999999999999997</v>
      </c>
      <c r="S36" s="61">
        <f t="shared" si="4"/>
        <v>1.2749999999999997</v>
      </c>
      <c r="T36" s="61">
        <f t="shared" si="4"/>
        <v>1.3499999999999996</v>
      </c>
      <c r="U36" s="61">
        <f t="shared" si="4"/>
        <v>1.4249999999999996</v>
      </c>
      <c r="V36" s="61">
        <f t="shared" si="4"/>
        <v>1.4999999999999996</v>
      </c>
      <c r="W36" s="61">
        <f t="shared" si="4"/>
        <v>1.5749999999999995</v>
      </c>
      <c r="X36" s="61">
        <f t="shared" si="4"/>
        <v>1.6499999999999995</v>
      </c>
      <c r="Y36" s="61">
        <f t="shared" si="4"/>
        <v>1.7249999999999994</v>
      </c>
      <c r="Z36" s="61">
        <f t="shared" si="4"/>
        <v>1.7999999999999994</v>
      </c>
      <c r="AA36" s="61">
        <f t="shared" si="4"/>
        <v>1.8749999999999993</v>
      </c>
      <c r="AB36" s="61">
        <f t="shared" si="4"/>
        <v>1.9499999999999993</v>
      </c>
      <c r="AC36" s="61">
        <f t="shared" si="4"/>
        <v>2.0249999999999995</v>
      </c>
      <c r="AD36" s="61">
        <f t="shared" si="4"/>
        <v>2.0999999999999996</v>
      </c>
      <c r="AE36" s="61">
        <f t="shared" si="4"/>
        <v>2.175</v>
      </c>
      <c r="AF36" s="61">
        <f t="shared" si="4"/>
        <v>2.25</v>
      </c>
      <c r="AG36" s="61">
        <f t="shared" si="4"/>
        <v>2.325</v>
      </c>
      <c r="AH36" s="61">
        <f t="shared" si="4"/>
        <v>2.4000000000000004</v>
      </c>
      <c r="AI36" s="61">
        <f aca="true" t="shared" si="5" ref="AI36:BN36">AH36+$B$15</f>
        <v>2.4750000000000005</v>
      </c>
      <c r="AJ36" s="61">
        <f t="shared" si="5"/>
        <v>2.5500000000000007</v>
      </c>
      <c r="AK36" s="61">
        <f t="shared" si="5"/>
        <v>2.625000000000001</v>
      </c>
      <c r="AL36" s="61">
        <f t="shared" si="5"/>
        <v>2.700000000000001</v>
      </c>
      <c r="AM36" s="61">
        <f t="shared" si="5"/>
        <v>2.7750000000000012</v>
      </c>
      <c r="AN36" s="61">
        <f t="shared" si="5"/>
        <v>2.8500000000000014</v>
      </c>
      <c r="AO36" s="61">
        <f t="shared" si="5"/>
        <v>2.9250000000000016</v>
      </c>
      <c r="AP36" s="61">
        <f t="shared" si="5"/>
        <v>3.0000000000000018</v>
      </c>
      <c r="AQ36" s="61">
        <f t="shared" si="5"/>
        <v>3.075000000000002</v>
      </c>
      <c r="AR36" s="61">
        <f t="shared" si="5"/>
        <v>3.150000000000002</v>
      </c>
      <c r="AS36" s="61">
        <f t="shared" si="5"/>
        <v>3.2250000000000023</v>
      </c>
      <c r="AT36" s="61">
        <f t="shared" si="5"/>
        <v>3.3000000000000025</v>
      </c>
      <c r="AU36" s="61">
        <f t="shared" si="5"/>
        <v>3.3750000000000027</v>
      </c>
      <c r="AV36" s="61">
        <f t="shared" si="5"/>
        <v>3.450000000000003</v>
      </c>
      <c r="AW36" s="61">
        <f t="shared" si="5"/>
        <v>3.525000000000003</v>
      </c>
      <c r="AX36" s="61">
        <f t="shared" si="5"/>
        <v>3.600000000000003</v>
      </c>
      <c r="AY36" s="61">
        <f t="shared" si="5"/>
        <v>3.6750000000000034</v>
      </c>
      <c r="AZ36" s="61">
        <f t="shared" si="5"/>
        <v>3.7500000000000036</v>
      </c>
      <c r="BA36" s="61">
        <f t="shared" si="5"/>
        <v>3.8250000000000037</v>
      </c>
      <c r="BB36" s="61">
        <f t="shared" si="5"/>
        <v>3.900000000000004</v>
      </c>
      <c r="BC36" s="61">
        <f t="shared" si="5"/>
        <v>3.975000000000004</v>
      </c>
      <c r="BD36" s="61">
        <f t="shared" si="5"/>
        <v>4.050000000000004</v>
      </c>
      <c r="BE36" s="61">
        <f t="shared" si="5"/>
        <v>4.125000000000004</v>
      </c>
      <c r="BF36" s="61">
        <f t="shared" si="5"/>
        <v>4.200000000000005</v>
      </c>
      <c r="BG36" s="61">
        <f t="shared" si="5"/>
        <v>4.275000000000005</v>
      </c>
      <c r="BH36" s="61">
        <f t="shared" si="5"/>
        <v>4.350000000000005</v>
      </c>
      <c r="BI36" s="61">
        <f t="shared" si="5"/>
        <v>4.425000000000005</v>
      </c>
      <c r="BJ36" s="61">
        <f t="shared" si="5"/>
        <v>4.500000000000005</v>
      </c>
      <c r="BK36" s="61">
        <f t="shared" si="5"/>
        <v>4.5750000000000055</v>
      </c>
      <c r="BL36" s="61">
        <f t="shared" si="5"/>
        <v>4.650000000000006</v>
      </c>
      <c r="BM36" s="61">
        <f t="shared" si="5"/>
        <v>4.725000000000006</v>
      </c>
      <c r="BN36" s="61">
        <f t="shared" si="5"/>
        <v>4.800000000000006</v>
      </c>
      <c r="BO36" s="61">
        <f aca="true" t="shared" si="6" ref="BO36:CT36">BN36+$B$15</f>
        <v>4.875000000000006</v>
      </c>
      <c r="BP36" s="61">
        <f t="shared" si="6"/>
        <v>4.950000000000006</v>
      </c>
      <c r="BQ36" s="61">
        <f t="shared" si="6"/>
        <v>5.025000000000007</v>
      </c>
      <c r="BR36" s="61">
        <f t="shared" si="6"/>
        <v>5.100000000000007</v>
      </c>
      <c r="BS36" s="61">
        <f t="shared" si="6"/>
        <v>5.175000000000007</v>
      </c>
      <c r="BT36" s="61">
        <f t="shared" si="6"/>
        <v>5.250000000000007</v>
      </c>
      <c r="BU36" s="61">
        <f t="shared" si="6"/>
        <v>5.325000000000007</v>
      </c>
      <c r="BV36" s="61">
        <f t="shared" si="6"/>
        <v>5.4000000000000075</v>
      </c>
      <c r="BW36" s="61">
        <f t="shared" si="6"/>
        <v>5.475000000000008</v>
      </c>
      <c r="BX36" s="61">
        <f t="shared" si="6"/>
        <v>5.550000000000008</v>
      </c>
      <c r="BY36" s="61">
        <f t="shared" si="6"/>
        <v>5.625000000000008</v>
      </c>
      <c r="BZ36" s="61">
        <f t="shared" si="6"/>
        <v>5.700000000000008</v>
      </c>
      <c r="CA36" s="61">
        <f t="shared" si="6"/>
        <v>5.775000000000008</v>
      </c>
      <c r="CB36" s="61">
        <f t="shared" si="6"/>
        <v>5.8500000000000085</v>
      </c>
      <c r="CC36" s="61">
        <f t="shared" si="6"/>
        <v>5.925000000000009</v>
      </c>
      <c r="CD36" s="61">
        <f t="shared" si="6"/>
        <v>6.000000000000009</v>
      </c>
      <c r="CE36" s="61">
        <f t="shared" si="6"/>
        <v>6.075000000000009</v>
      </c>
      <c r="CF36" s="61">
        <f t="shared" si="6"/>
        <v>6.150000000000009</v>
      </c>
      <c r="CG36" s="61">
        <f t="shared" si="6"/>
        <v>6.225000000000009</v>
      </c>
      <c r="CH36" s="61">
        <f t="shared" si="6"/>
        <v>6.30000000000001</v>
      </c>
      <c r="CI36" s="61">
        <f t="shared" si="6"/>
        <v>6.37500000000001</v>
      </c>
      <c r="CJ36" s="61">
        <f t="shared" si="6"/>
        <v>6.45000000000001</v>
      </c>
      <c r="CK36" s="61">
        <f t="shared" si="6"/>
        <v>6.52500000000001</v>
      </c>
      <c r="CL36" s="61">
        <f t="shared" si="6"/>
        <v>6.60000000000001</v>
      </c>
      <c r="CM36" s="61">
        <f t="shared" si="6"/>
        <v>6.6750000000000105</v>
      </c>
      <c r="CN36" s="61">
        <f t="shared" si="6"/>
        <v>6.750000000000011</v>
      </c>
      <c r="CO36" s="61">
        <f t="shared" si="6"/>
        <v>6.825000000000011</v>
      </c>
      <c r="CP36" s="61">
        <f t="shared" si="6"/>
        <v>6.900000000000011</v>
      </c>
      <c r="CQ36" s="61">
        <f t="shared" si="6"/>
        <v>6.975000000000011</v>
      </c>
      <c r="CR36" s="61">
        <f t="shared" si="6"/>
        <v>7.050000000000011</v>
      </c>
      <c r="CS36" s="61">
        <f t="shared" si="6"/>
        <v>7.1250000000000115</v>
      </c>
      <c r="CT36" s="61">
        <f t="shared" si="6"/>
        <v>7.200000000000012</v>
      </c>
      <c r="CU36" s="61">
        <f aca="true" t="shared" si="7" ref="CU36:DZ36">CT36+$B$15</f>
        <v>7.275000000000012</v>
      </c>
      <c r="CV36" s="61">
        <f t="shared" si="7"/>
        <v>7.350000000000012</v>
      </c>
      <c r="CW36" s="61">
        <f t="shared" si="7"/>
        <v>7.425000000000012</v>
      </c>
      <c r="CX36" s="61">
        <f t="shared" si="7"/>
        <v>7.500000000000012</v>
      </c>
      <c r="CY36" s="61">
        <f t="shared" si="7"/>
        <v>7.575000000000013</v>
      </c>
      <c r="CZ36" s="61">
        <f t="shared" si="7"/>
        <v>7.650000000000013</v>
      </c>
      <c r="DA36" s="61">
        <f t="shared" si="7"/>
        <v>7.725000000000013</v>
      </c>
      <c r="DB36" s="61">
        <f t="shared" si="7"/>
        <v>7.800000000000013</v>
      </c>
      <c r="DC36" s="61">
        <f t="shared" si="7"/>
        <v>7.875000000000013</v>
      </c>
      <c r="DD36" s="61">
        <f t="shared" si="7"/>
        <v>7.9500000000000135</v>
      </c>
      <c r="DE36" s="61">
        <f t="shared" si="7"/>
        <v>8.025000000000013</v>
      </c>
      <c r="DF36" s="61">
        <f t="shared" si="7"/>
        <v>8.100000000000012</v>
      </c>
      <c r="DG36" s="61">
        <f t="shared" si="7"/>
        <v>8.175000000000011</v>
      </c>
      <c r="DH36" s="61">
        <f t="shared" si="7"/>
        <v>8.25000000000001</v>
      </c>
      <c r="DI36" s="61">
        <f t="shared" si="7"/>
        <v>8.32500000000001</v>
      </c>
      <c r="DJ36" s="61">
        <f t="shared" si="7"/>
        <v>8.40000000000001</v>
      </c>
      <c r="DK36" s="61">
        <f t="shared" si="7"/>
        <v>8.475000000000009</v>
      </c>
      <c r="DL36" s="61">
        <f t="shared" si="7"/>
        <v>8.550000000000008</v>
      </c>
      <c r="DM36" s="61">
        <f t="shared" si="7"/>
        <v>8.625000000000007</v>
      </c>
      <c r="DN36" s="61">
        <f t="shared" si="7"/>
        <v>8.700000000000006</v>
      </c>
      <c r="DO36" s="61">
        <f t="shared" si="7"/>
        <v>8.775000000000006</v>
      </c>
      <c r="DP36" s="61">
        <f t="shared" si="7"/>
        <v>8.850000000000005</v>
      </c>
      <c r="DQ36" s="61">
        <f t="shared" si="7"/>
        <v>8.925000000000004</v>
      </c>
      <c r="DR36" s="61">
        <f t="shared" si="7"/>
        <v>9.000000000000004</v>
      </c>
      <c r="DS36" s="61">
        <f t="shared" si="7"/>
        <v>9.075000000000003</v>
      </c>
      <c r="DT36" s="61">
        <f t="shared" si="7"/>
        <v>9.150000000000002</v>
      </c>
      <c r="DU36" s="61">
        <f t="shared" si="7"/>
        <v>9.225000000000001</v>
      </c>
      <c r="DV36" s="61">
        <f t="shared" si="7"/>
        <v>9.3</v>
      </c>
      <c r="DW36" s="61">
        <f t="shared" si="7"/>
        <v>9.375</v>
      </c>
      <c r="DX36" s="61">
        <f t="shared" si="7"/>
        <v>9.45</v>
      </c>
      <c r="DY36" s="61">
        <f t="shared" si="7"/>
        <v>9.524999999999999</v>
      </c>
      <c r="DZ36" s="61">
        <f t="shared" si="7"/>
        <v>9.599999999999998</v>
      </c>
      <c r="EA36" s="61">
        <f aca="true" t="shared" si="8" ref="EA36:FF36">DZ36+$B$15</f>
        <v>9.674999999999997</v>
      </c>
      <c r="EB36" s="61">
        <f t="shared" si="8"/>
        <v>9.749999999999996</v>
      </c>
      <c r="EC36" s="61">
        <f t="shared" si="8"/>
        <v>9.824999999999996</v>
      </c>
      <c r="ED36" s="61">
        <f t="shared" si="8"/>
        <v>9.899999999999995</v>
      </c>
      <c r="EE36" s="61">
        <f t="shared" si="8"/>
        <v>9.974999999999994</v>
      </c>
      <c r="EF36" s="61">
        <f t="shared" si="8"/>
        <v>10.049999999999994</v>
      </c>
      <c r="EG36" s="61">
        <f t="shared" si="8"/>
        <v>10.124999999999993</v>
      </c>
      <c r="EH36" s="61">
        <f t="shared" si="8"/>
        <v>10.199999999999992</v>
      </c>
      <c r="EI36" s="61">
        <f t="shared" si="8"/>
        <v>10.274999999999991</v>
      </c>
      <c r="EJ36" s="61">
        <f t="shared" si="8"/>
        <v>10.34999999999999</v>
      </c>
      <c r="EK36" s="61">
        <f t="shared" si="8"/>
        <v>10.42499999999999</v>
      </c>
      <c r="EL36" s="61">
        <f t="shared" si="8"/>
        <v>10.49999999999999</v>
      </c>
      <c r="EM36" s="61">
        <f t="shared" si="8"/>
        <v>10.574999999999989</v>
      </c>
      <c r="EN36" s="61">
        <f t="shared" si="8"/>
        <v>10.649999999999988</v>
      </c>
      <c r="EO36" s="61">
        <f t="shared" si="8"/>
        <v>10.724999999999987</v>
      </c>
      <c r="EP36" s="61">
        <f t="shared" si="8"/>
        <v>10.799999999999986</v>
      </c>
      <c r="EQ36" s="61">
        <f t="shared" si="8"/>
        <v>10.874999999999986</v>
      </c>
      <c r="ER36" s="61">
        <f t="shared" si="8"/>
        <v>10.949999999999985</v>
      </c>
      <c r="ES36" s="61">
        <f t="shared" si="8"/>
        <v>11.024999999999984</v>
      </c>
      <c r="ET36" s="61">
        <f t="shared" si="8"/>
        <v>11.099999999999984</v>
      </c>
      <c r="EU36" s="61">
        <f t="shared" si="8"/>
        <v>11.174999999999983</v>
      </c>
      <c r="EV36" s="61">
        <f t="shared" si="8"/>
        <v>11.249999999999982</v>
      </c>
      <c r="EW36" s="61">
        <f t="shared" si="8"/>
        <v>11.324999999999982</v>
      </c>
      <c r="EX36" s="61">
        <f t="shared" si="8"/>
        <v>11.39999999999998</v>
      </c>
      <c r="EY36" s="61">
        <f t="shared" si="8"/>
        <v>11.47499999999998</v>
      </c>
      <c r="EZ36" s="61">
        <f t="shared" si="8"/>
        <v>11.54999999999998</v>
      </c>
      <c r="FA36" s="61">
        <f t="shared" si="8"/>
        <v>11.624999999999979</v>
      </c>
      <c r="FB36" s="61">
        <f t="shared" si="8"/>
        <v>11.699999999999978</v>
      </c>
      <c r="FC36" s="61">
        <f t="shared" si="8"/>
        <v>11.774999999999977</v>
      </c>
      <c r="FD36" s="61">
        <f t="shared" si="8"/>
        <v>11.849999999999977</v>
      </c>
      <c r="FE36" s="61">
        <f t="shared" si="8"/>
        <v>11.924999999999976</v>
      </c>
      <c r="FF36" s="61">
        <f t="shared" si="8"/>
        <v>11.999999999999975</v>
      </c>
      <c r="FG36" s="61">
        <f aca="true" t="shared" si="9" ref="FG36:GL36">FF36+$B$15</f>
        <v>12.074999999999974</v>
      </c>
      <c r="FH36" s="61">
        <f t="shared" si="9"/>
        <v>12.149999999999974</v>
      </c>
      <c r="FI36" s="61">
        <f t="shared" si="9"/>
        <v>12.224999999999973</v>
      </c>
      <c r="FJ36" s="61">
        <f t="shared" si="9"/>
        <v>12.299999999999972</v>
      </c>
      <c r="FK36" s="61">
        <f t="shared" si="9"/>
        <v>12.374999999999972</v>
      </c>
      <c r="FL36" s="61">
        <f t="shared" si="9"/>
        <v>12.44999999999997</v>
      </c>
      <c r="FM36" s="61">
        <f t="shared" si="9"/>
        <v>12.52499999999997</v>
      </c>
      <c r="FN36" s="61">
        <f t="shared" si="9"/>
        <v>12.59999999999997</v>
      </c>
      <c r="FO36" s="61">
        <f t="shared" si="9"/>
        <v>12.674999999999969</v>
      </c>
      <c r="FP36" s="61">
        <f t="shared" si="9"/>
        <v>12.749999999999968</v>
      </c>
      <c r="FQ36" s="61">
        <f t="shared" si="9"/>
        <v>12.824999999999967</v>
      </c>
      <c r="FR36" s="61">
        <f t="shared" si="9"/>
        <v>12.899999999999967</v>
      </c>
      <c r="FS36" s="61">
        <f t="shared" si="9"/>
        <v>12.974999999999966</v>
      </c>
      <c r="FT36" s="61">
        <f t="shared" si="9"/>
        <v>13.049999999999965</v>
      </c>
      <c r="FU36" s="61">
        <f t="shared" si="9"/>
        <v>13.124999999999964</v>
      </c>
      <c r="FV36" s="61">
        <f t="shared" si="9"/>
        <v>13.199999999999964</v>
      </c>
      <c r="FW36" s="61">
        <f t="shared" si="9"/>
        <v>13.274999999999963</v>
      </c>
      <c r="FX36" s="61">
        <f t="shared" si="9"/>
        <v>13.349999999999962</v>
      </c>
      <c r="FY36" s="61">
        <f t="shared" si="9"/>
        <v>13.424999999999962</v>
      </c>
      <c r="FZ36" s="61">
        <f t="shared" si="9"/>
        <v>13.499999999999961</v>
      </c>
      <c r="GA36" s="61">
        <f t="shared" si="9"/>
        <v>13.57499999999996</v>
      </c>
      <c r="GB36" s="61">
        <f t="shared" si="9"/>
        <v>13.64999999999996</v>
      </c>
      <c r="GC36" s="61">
        <f t="shared" si="9"/>
        <v>13.724999999999959</v>
      </c>
      <c r="GD36" s="61">
        <f t="shared" si="9"/>
        <v>13.799999999999958</v>
      </c>
      <c r="GE36" s="61">
        <f t="shared" si="9"/>
        <v>13.874999999999957</v>
      </c>
      <c r="GF36" s="61">
        <f t="shared" si="9"/>
        <v>13.949999999999957</v>
      </c>
      <c r="GG36" s="61">
        <f t="shared" si="9"/>
        <v>14.024999999999956</v>
      </c>
      <c r="GH36" s="61">
        <f t="shared" si="9"/>
        <v>14.099999999999955</v>
      </c>
      <c r="GI36" s="61">
        <f t="shared" si="9"/>
        <v>14.174999999999955</v>
      </c>
      <c r="GJ36" s="61">
        <f t="shared" si="9"/>
        <v>14.249999999999954</v>
      </c>
      <c r="GK36" s="61">
        <f t="shared" si="9"/>
        <v>14.324999999999953</v>
      </c>
      <c r="GL36" s="61">
        <f t="shared" si="9"/>
        <v>14.399999999999952</v>
      </c>
      <c r="GM36" s="61">
        <f aca="true" t="shared" si="10" ref="GM36:GS36">GL36+$B$15</f>
        <v>14.474999999999952</v>
      </c>
      <c r="GN36" s="61">
        <f t="shared" si="10"/>
        <v>14.549999999999951</v>
      </c>
      <c r="GO36" s="61">
        <f t="shared" si="10"/>
        <v>14.62499999999995</v>
      </c>
      <c r="GP36" s="61">
        <f t="shared" si="10"/>
        <v>14.69999999999995</v>
      </c>
      <c r="GQ36" s="61">
        <f t="shared" si="10"/>
        <v>14.774999999999949</v>
      </c>
      <c r="GR36" s="61">
        <f t="shared" si="10"/>
        <v>14.849999999999948</v>
      </c>
      <c r="GS36" s="62">
        <f t="shared" si="10"/>
        <v>14.924999999999947</v>
      </c>
    </row>
    <row r="37" spans="1:201" ht="15.75" thickBot="1">
      <c r="A37" s="59" t="s">
        <v>115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</row>
    <row r="38" spans="1:201" ht="14.25">
      <c r="A38" s="48" t="s">
        <v>30</v>
      </c>
      <c r="B38" s="15">
        <f>$B$7+$B$8*SIN(($B$12*B36)/$B$9)</f>
        <v>2</v>
      </c>
      <c r="C38" s="15">
        <f aca="true" t="shared" si="11" ref="C38:P38">$B$7+$B$8*SIN(($B$12*C36)/$B$9)</f>
        <v>3.8732426818185584</v>
      </c>
      <c r="D38" s="15">
        <f t="shared" si="11"/>
        <v>5.73595331183998</v>
      </c>
      <c r="E38" s="15">
        <f t="shared" si="11"/>
        <v>7.577659053293636</v>
      </c>
      <c r="F38" s="15">
        <f t="shared" si="11"/>
        <v>9.388005166533489</v>
      </c>
      <c r="G38" s="15">
        <f t="shared" si="11"/>
        <v>11.15681322715119</v>
      </c>
      <c r="H38" s="15">
        <f t="shared" si="11"/>
        <v>12.874138352780756</v>
      </c>
      <c r="I38" s="15">
        <f t="shared" si="11"/>
        <v>14.530325116844947</v>
      </c>
      <c r="J38" s="15">
        <f t="shared" si="11"/>
        <v>16.116061834875886</v>
      </c>
      <c r="K38" s="15">
        <f t="shared" si="11"/>
        <v>17.622432918192494</v>
      </c>
      <c r="L38" s="15">
        <f t="shared" si="11"/>
        <v>19.040969000583353</v>
      </c>
      <c r="M38" s="15">
        <f t="shared" si="11"/>
        <v>20.36369455616446</v>
      </c>
      <c r="N38" s="15">
        <f t="shared" si="11"/>
        <v>21.583172740687083</v>
      </c>
      <c r="O38" s="15">
        <f t="shared" si="11"/>
        <v>22.692547204181437</v>
      </c>
      <c r="P38" s="15">
        <f t="shared" si="11"/>
        <v>23.68558063985042</v>
      </c>
      <c r="Q38" s="15">
        <f aca="true" t="shared" si="12" ref="Q38:AV38">$B$7+$B$8*SIN(($B$12*Q36)/$B$9)</f>
        <v>24.556689852477376</v>
      </c>
      <c r="R38" s="15">
        <f t="shared" si="12"/>
        <v>25.300977149180657</v>
      </c>
      <c r="S38" s="15">
        <f t="shared" si="12"/>
        <v>25.914257876024646</v>
      </c>
      <c r="T38" s="15">
        <f t="shared" si="12"/>
        <v>26.393083945666476</v>
      </c>
      <c r="U38" s="15">
        <f t="shared" si="12"/>
        <v>26.73476322375738</v>
      </c>
      <c r="V38" s="15">
        <f t="shared" si="12"/>
        <v>26.937374665101363</v>
      </c>
      <c r="W38" s="15">
        <f t="shared" si="12"/>
        <v>26.999779114470076</v>
      </c>
      <c r="X38" s="15">
        <f t="shared" si="12"/>
        <v>26.92162571134797</v>
      </c>
      <c r="Y38" s="15">
        <f t="shared" si="12"/>
        <v>26.703353862597695</v>
      </c>
      <c r="Z38" s="15">
        <f t="shared" si="12"/>
        <v>26.346190771954884</v>
      </c>
      <c r="AA38" s="15">
        <f t="shared" si="12"/>
        <v>25.85214454024235</v>
      </c>
      <c r="AB38" s="15">
        <f t="shared" si="12"/>
        <v>25.223992875096737</v>
      </c>
      <c r="AC38" s="15">
        <f t="shared" si="12"/>
        <v>24.465267473685735</v>
      </c>
      <c r="AD38" s="15">
        <f t="shared" si="12"/>
        <v>23.58023416622185</v>
      </c>
      <c r="AE38" s="15">
        <f t="shared" si="12"/>
        <v>22.573868931913154</v>
      </c>
      <c r="AF38" s="15">
        <f t="shared" si="12"/>
        <v>21.45182992219803</v>
      </c>
      <c r="AG38" s="15">
        <f t="shared" si="12"/>
        <v>20.2204256485595</v>
      </c>
      <c r="AH38" s="15">
        <f t="shared" si="12"/>
        <v>18.886579513778766</v>
      </c>
      <c r="AI38" s="15">
        <f t="shared" si="12"/>
        <v>17.457790886046226</v>
      </c>
      <c r="AJ38" s="15">
        <f t="shared" si="12"/>
        <v>15.942092934785407</v>
      </c>
      <c r="AK38" s="15">
        <f t="shared" si="12"/>
        <v>14.348007465252211</v>
      </c>
      <c r="AL38" s="15">
        <f t="shared" si="12"/>
        <v>12.684497005845724</v>
      </c>
      <c r="AM38" s="15">
        <f t="shared" si="12"/>
        <v>10.960914417513223</v>
      </c>
      <c r="AN38" s="15">
        <f t="shared" si="12"/>
        <v>9.186950308563578</v>
      </c>
      <c r="AO38" s="15">
        <f t="shared" si="12"/>
        <v>7.372578550542134</v>
      </c>
      <c r="AP38" s="15">
        <f t="shared" si="12"/>
        <v>5.528000201496637</v>
      </c>
      <c r="AQ38" s="15">
        <f t="shared" si="12"/>
        <v>3.663586151917987</v>
      </c>
      <c r="AR38" s="15">
        <f t="shared" si="12"/>
        <v>1.7898188158212291</v>
      </c>
      <c r="AS38" s="15">
        <f t="shared" si="12"/>
        <v>-0.08276680519929291</v>
      </c>
      <c r="AT38" s="15">
        <f t="shared" si="12"/>
        <v>-1.9436423535812817</v>
      </c>
      <c r="AU38" s="15">
        <f t="shared" si="12"/>
        <v>-3.7823453100506104</v>
      </c>
      <c r="AV38" s="15">
        <f t="shared" si="12"/>
        <v>-5.588537817710797</v>
      </c>
      <c r="AW38" s="15">
        <f aca="true" t="shared" si="13" ref="AW38:CB38">$B$7+$B$8*SIN(($B$12*AW36)/$B$9)</f>
        <v>-7.3520648052350275</v>
      </c>
      <c r="AX38" s="15">
        <f t="shared" si="13"/>
        <v>-9.063011082371371</v>
      </c>
      <c r="AY38" s="15">
        <f t="shared" si="13"/>
        <v>-10.711757086749312</v>
      </c>
      <c r="AZ38" s="15">
        <f t="shared" si="13"/>
        <v>-12.289032968558669</v>
      </c>
      <c r="BA38" s="15">
        <f t="shared" si="13"/>
        <v>-13.785970709017455</v>
      </c>
      <c r="BB38" s="15">
        <f t="shared" si="13"/>
        <v>-15.194153979599424</v>
      </c>
      <c r="BC38" s="15">
        <f t="shared" si="13"/>
        <v>-16.505665461694644</v>
      </c>
      <c r="BD38" s="15">
        <f t="shared" si="13"/>
        <v>-17.71313136065494</v>
      </c>
      <c r="BE38" s="15">
        <f t="shared" si="13"/>
        <v>-18.809762863949743</v>
      </c>
      <c r="BF38" s="15">
        <f t="shared" si="13"/>
        <v>-19.78939431033976</v>
      </c>
      <c r="BG38" s="15">
        <f t="shared" si="13"/>
        <v>-20.646517855467376</v>
      </c>
      <c r="BH38" s="15">
        <f t="shared" si="13"/>
        <v>-21.376314438961273</v>
      </c>
      <c r="BI38" s="15">
        <f t="shared" si="13"/>
        <v>-21.974680878946867</v>
      </c>
      <c r="BJ38" s="15">
        <f t="shared" si="13"/>
        <v>-22.438252941627457</v>
      </c>
      <c r="BK38" s="15">
        <f t="shared" si="13"/>
        <v>-22.76442425623045</v>
      </c>
      <c r="BL38" s="15">
        <f t="shared" si="13"/>
        <v>-22.951360968971994</v>
      </c>
      <c r="BM38" s="15">
        <f t="shared" si="13"/>
        <v>-22.99801205365004</v>
      </c>
      <c r="BN38" s="15">
        <f t="shared" si="13"/>
        <v>-22.904115220896003</v>
      </c>
      <c r="BO38" s="15">
        <f t="shared" si="13"/>
        <v>-22.670198392861003</v>
      </c>
      <c r="BP38" s="15">
        <f t="shared" si="13"/>
        <v>-22.297576735045485</v>
      </c>
      <c r="BQ38" s="15">
        <f t="shared" si="13"/>
        <v>-21.78834526196034</v>
      </c>
      <c r="BR38" s="15">
        <f t="shared" si="13"/>
        <v>-21.145367058193244</v>
      </c>
      <c r="BS38" s="15">
        <f t="shared" si="13"/>
        <v>-20.37225718110554</v>
      </c>
      <c r="BT38" s="15">
        <f t="shared" si="13"/>
        <v>-19.47336233566471</v>
      </c>
      <c r="BU38" s="15">
        <f t="shared" si="13"/>
        <v>-18.453736435687826</v>
      </c>
      <c r="BV38" s="15">
        <f t="shared" si="13"/>
        <v>-17.319112188899563</v>
      </c>
      <c r="BW38" s="15">
        <f t="shared" si="13"/>
        <v>-16.075868865563972</v>
      </c>
      <c r="BX38" s="15">
        <f t="shared" si="13"/>
        <v>-14.730996431906402</v>
      </c>
      <c r="BY38" s="15">
        <f t="shared" si="13"/>
        <v>-13.292056249980638</v>
      </c>
      <c r="BZ38" s="15">
        <f t="shared" si="13"/>
        <v>-11.767138564940772</v>
      </c>
      <c r="CA38" s="15">
        <f t="shared" si="13"/>
        <v>-10.164817018739924</v>
      </c>
      <c r="CB38" s="15">
        <f t="shared" si="13"/>
        <v>-8.49410044599629</v>
      </c>
      <c r="CC38" s="15">
        <f aca="true" t="shared" si="14" ref="CC38:DH38">$B$7+$B$8*SIN(($B$12*CC36)/$B$9)</f>
        <v>-6.764382223047736</v>
      </c>
      <c r="CD38" s="15">
        <f t="shared" si="14"/>
        <v>-4.985387454972934</v>
      </c>
      <c r="CE38" s="15">
        <f t="shared" si="14"/>
        <v>-3.1671182975128653</v>
      </c>
      <c r="CF38" s="15">
        <f t="shared" si="14"/>
        <v>-1.3197977213126983</v>
      </c>
      <c r="CG38" s="15">
        <f t="shared" si="14"/>
        <v>0.5461879653380479</v>
      </c>
      <c r="CH38" s="15">
        <f t="shared" si="14"/>
        <v>2.4203475121089872</v>
      </c>
      <c r="CI38" s="15">
        <f t="shared" si="14"/>
        <v>4.292143712254687</v>
      </c>
      <c r="CJ38" s="15">
        <f t="shared" si="14"/>
        <v>6.151052646624172</v>
      </c>
      <c r="CK38" s="15">
        <f t="shared" si="14"/>
        <v>7.9866228529627294</v>
      </c>
      <c r="CL38" s="15">
        <f t="shared" si="14"/>
        <v>9.788534087834698</v>
      </c>
      <c r="CM38" s="15">
        <f t="shared" si="14"/>
        <v>11.546655350786297</v>
      </c>
      <c r="CN38" s="15">
        <f t="shared" si="14"/>
        <v>13.251101844515699</v>
      </c>
      <c r="CO38" s="15">
        <f t="shared" si="14"/>
        <v>14.892290550799036</v>
      </c>
      <c r="CP38" s="15">
        <f t="shared" si="14"/>
        <v>16.460994109705222</v>
      </c>
      <c r="CQ38" s="15">
        <f t="shared" si="14"/>
        <v>17.94839269917007</v>
      </c>
      <c r="CR38" s="15">
        <f t="shared" si="14"/>
        <v>19.3461236232443</v>
      </c>
      <c r="CS38" s="15">
        <f t="shared" si="14"/>
        <v>20.646328330212377</v>
      </c>
      <c r="CT38" s="15">
        <f t="shared" si="14"/>
        <v>21.841696596229006</v>
      </c>
      <c r="CU38" s="15">
        <f t="shared" si="14"/>
        <v>22.92550762605683</v>
      </c>
      <c r="CV38" s="15">
        <f t="shared" si="14"/>
        <v>23.891667839822198</v>
      </c>
      <c r="CW38" s="15">
        <f t="shared" si="14"/>
        <v>24.73474513333782</v>
      </c>
      <c r="CX38" s="15">
        <f t="shared" si="14"/>
        <v>25.449999419368577</v>
      </c>
      <c r="CY38" s="15">
        <f t="shared" si="14"/>
        <v>26.033409278126395</v>
      </c>
      <c r="CZ38" s="15">
        <f t="shared" si="14"/>
        <v>26.481694567155063</v>
      </c>
      <c r="DA38" s="15">
        <f t="shared" si="14"/>
        <v>26.79233486348442</v>
      </c>
      <c r="DB38" s="15">
        <f t="shared" si="14"/>
        <v>26.96358363436514</v>
      </c>
      <c r="DC38" s="15">
        <f t="shared" si="14"/>
        <v>26.99447805691122</v>
      </c>
      <c r="DD38" s="15">
        <f t="shared" si="14"/>
        <v>26.884844431440463</v>
      </c>
      <c r="DE38" s="15">
        <f t="shared" si="14"/>
        <v>26.635299158077313</v>
      </c>
      <c r="DF38" s="15">
        <f t="shared" si="14"/>
        <v>26.24724527112708</v>
      </c>
      <c r="DG38" s="15">
        <f t="shared" si="14"/>
        <v>25.722864550706745</v>
      </c>
      <c r="DH38" s="15">
        <f t="shared" si="14"/>
        <v>25.065105255983404</v>
      </c>
      <c r="DI38" s="15">
        <f aca="true" t="shared" si="15" ref="DI38:EN38">$B$7+$B$8*SIN(($B$12*DI36)/$B$9)</f>
        <v>24.277665548988768</v>
      </c>
      <c r="DJ38" s="15">
        <f t="shared" si="15"/>
        <v>23.3649727022069</v>
      </c>
      <c r="DK38" s="15">
        <f t="shared" si="15"/>
        <v>22.33215820683778</v>
      </c>
      <c r="DL38" s="15">
        <f t="shared" si="15"/>
        <v>21.185028921687067</v>
      </c>
      <c r="DM38" s="15">
        <f t="shared" si="15"/>
        <v>19.930034424893513</v>
      </c>
      <c r="DN38" s="15">
        <f t="shared" si="15"/>
        <v>18.57423075205445</v>
      </c>
      <c r="DO38" s="15">
        <f t="shared" si="15"/>
        <v>17.125240724626845</v>
      </c>
      <c r="DP38" s="15">
        <f t="shared" si="15"/>
        <v>15.591211091652097</v>
      </c>
      <c r="DQ38" s="15">
        <f t="shared" si="15"/>
        <v>13.980766725769316</v>
      </c>
      <c r="DR38" s="15">
        <f t="shared" si="15"/>
        <v>12.302962131043833</v>
      </c>
      <c r="DS38" s="15">
        <f t="shared" si="15"/>
        <v>10.567230535251547</v>
      </c>
      <c r="DT38" s="15">
        <f t="shared" si="15"/>
        <v>8.783330852840777</v>
      </c>
      <c r="DU38" s="15">
        <f t="shared" si="15"/>
        <v>6.961292816765185</v>
      </c>
      <c r="DV38" s="15">
        <f t="shared" si="15"/>
        <v>5.111360587676542</v>
      </c>
      <c r="DW38" s="15">
        <f t="shared" si="15"/>
        <v>3.2439351575269653</v>
      </c>
      <c r="DX38" s="15">
        <f t="shared" si="15"/>
        <v>1.3695158714085318</v>
      </c>
      <c r="DY38" s="15">
        <f t="shared" si="15"/>
        <v>-0.5013586035842272</v>
      </c>
      <c r="DZ38" s="15">
        <f t="shared" si="15"/>
        <v>-2.358169530574447</v>
      </c>
      <c r="EA38" s="15">
        <f t="shared" si="15"/>
        <v>-4.1904772430681065</v>
      </c>
      <c r="EB38" s="15">
        <f t="shared" si="15"/>
        <v>-5.987979840556757</v>
      </c>
      <c r="EC38" s="15">
        <f t="shared" si="15"/>
        <v>-7.740571109549757</v>
      </c>
      <c r="ED38" s="15">
        <f t="shared" si="15"/>
        <v>-9.438397344382915</v>
      </c>
      <c r="EE38" s="15">
        <f t="shared" si="15"/>
        <v>-11.071912748336267</v>
      </c>
      <c r="EF38" s="15">
        <f t="shared" si="15"/>
        <v>-12.631933103575767</v>
      </c>
      <c r="EG38" s="15">
        <f t="shared" si="15"/>
        <v>-14.109687408166938</v>
      </c>
      <c r="EH38" s="15">
        <f t="shared" si="15"/>
        <v>-15.496867189838433</v>
      </c>
      <c r="EI38" s="15">
        <f t="shared" si="15"/>
        <v>-16.78567321923556</v>
      </c>
      <c r="EJ38" s="15">
        <f t="shared" si="15"/>
        <v>-17.968859360024876</v>
      </c>
      <c r="EK38" s="15">
        <f t="shared" si="15"/>
        <v>-19.03977330930864</v>
      </c>
      <c r="EL38" s="15">
        <f t="shared" si="15"/>
        <v>-19.992393999291625</v>
      </c>
      <c r="EM38" s="15">
        <f t="shared" si="15"/>
        <v>-20.8213654499146</v>
      </c>
      <c r="EN38" s="15">
        <f t="shared" si="15"/>
        <v>-21.52202688212259</v>
      </c>
      <c r="EO38" s="15">
        <f aca="true" t="shared" si="16" ref="EO38:FT38">$B$7+$B$8*SIN(($B$12*EO36)/$B$9)</f>
        <v>-22.090438922460198</v>
      </c>
      <c r="EP38" s="15">
        <f t="shared" si="16"/>
        <v>-22.52340575166222</v>
      </c>
      <c r="EQ38" s="15">
        <f t="shared" si="16"/>
        <v>-22.818493072712126</v>
      </c>
      <c r="ER38" s="15">
        <f t="shared" si="16"/>
        <v>-22.974041797345404</v>
      </c>
      <c r="ES38" s="15">
        <f t="shared" si="16"/>
        <v>-22.989177374047344</v>
      </c>
      <c r="ET38" s="15">
        <f t="shared" si="16"/>
        <v>-22.86381470509977</v>
      </c>
      <c r="EU38" s="15">
        <f t="shared" si="16"/>
        <v>-22.59865862503139</v>
      </c>
      <c r="EV38" s="15">
        <f t="shared" si="16"/>
        <v>-22.19519993778165</v>
      </c>
      <c r="EW38" s="15">
        <f t="shared" si="16"/>
        <v>-21.655707034858686</v>
      </c>
      <c r="EX38" s="15">
        <f t="shared" si="16"/>
        <v>-20.983213141617085</v>
      </c>
      <c r="EY38" s="15">
        <f t="shared" si="16"/>
        <v>-20.181499263361506</v>
      </c>
      <c r="EZ38" s="15">
        <f t="shared" si="16"/>
        <v>-19.25507292715944</v>
      </c>
      <c r="FA38" s="15">
        <f t="shared" si="16"/>
        <v>-18.20914283888429</v>
      </c>
      <c r="FB38" s="15">
        <f t="shared" si="16"/>
        <v>-17.049589597976176</v>
      </c>
      <c r="FC38" s="15">
        <f t="shared" si="16"/>
        <v>-15.782932634572642</v>
      </c>
      <c r="FD38" s="15">
        <f t="shared" si="16"/>
        <v>-14.416293554900818</v>
      </c>
      <c r="FE38" s="15">
        <f t="shared" si="16"/>
        <v>-12.957356101016547</v>
      </c>
      <c r="FF38" s="15">
        <f t="shared" si="16"/>
        <v>-11.414322950011398</v>
      </c>
      <c r="FG38" s="15">
        <f t="shared" si="16"/>
        <v>-9.795869595578107</v>
      </c>
      <c r="FH38" s="15">
        <f t="shared" si="16"/>
        <v>-8.11109557122911</v>
      </c>
      <c r="FI38" s="15">
        <f t="shared" si="16"/>
        <v>-6.36947328940896</v>
      </c>
      <c r="FJ38" s="15">
        <f t="shared" si="16"/>
        <v>-4.580794784145709</v>
      </c>
      <c r="FK38" s="15">
        <f t="shared" si="16"/>
        <v>-2.7551166566735192</v>
      </c>
      <c r="FL38" s="15">
        <f t="shared" si="16"/>
        <v>-0.9027035335621667</v>
      </c>
      <c r="FM38" s="15">
        <f t="shared" si="16"/>
        <v>0.9660296447475478</v>
      </c>
      <c r="FN38" s="15">
        <f t="shared" si="16"/>
        <v>2.8405761805276626</v>
      </c>
      <c r="FO38" s="15">
        <f t="shared" si="16"/>
        <v>4.71039669123976</v>
      </c>
      <c r="FP38" s="15">
        <f t="shared" si="16"/>
        <v>6.564978365777565</v>
      </c>
      <c r="FQ38" s="15">
        <f t="shared" si="16"/>
        <v>8.393894071315248</v>
      </c>
      <c r="FR38" s="15">
        <f t="shared" si="16"/>
        <v>10.18686097844153</v>
      </c>
      <c r="FS38" s="15">
        <f t="shared" si="16"/>
        <v>11.933798374966827</v>
      </c>
      <c r="FT38" s="15">
        <f t="shared" si="16"/>
        <v>13.624884343354744</v>
      </c>
      <c r="FU38" s="15">
        <f aca="true" t="shared" si="17" ref="FU38:GS38">$B$7+$B$8*SIN(($B$12*FU36)/$B$9)</f>
        <v>15.250610983115257</v>
      </c>
      <c r="FV38" s="15">
        <f t="shared" si="17"/>
        <v>16.801837867679858</v>
      </c>
      <c r="FW38" s="15">
        <f t="shared" si="17"/>
        <v>18.26984343520517</v>
      </c>
      <c r="FX38" s="15">
        <f t="shared" si="17"/>
        <v>19.646374024365947</v>
      </c>
      <c r="FY38" s="15">
        <f t="shared" si="17"/>
        <v>20.92369027944168</v>
      </c>
      <c r="FZ38" s="15">
        <f t="shared" si="17"/>
        <v>22.09461066378994</v>
      </c>
      <c r="GA38" s="15">
        <f t="shared" si="17"/>
        <v>23.1525518370576</v>
      </c>
      <c r="GB38" s="15">
        <f t="shared" si="17"/>
        <v>24.0915656691154</v>
      </c>
      <c r="GC38" s="15">
        <f t="shared" si="17"/>
        <v>24.906372682609227</v>
      </c>
      <c r="GD38" s="15">
        <f t="shared" si="17"/>
        <v>25.592391736102268</v>
      </c>
      <c r="GE38" s="15">
        <f t="shared" si="17"/>
        <v>26.145765780918854</v>
      </c>
      <c r="GF38" s="15">
        <f t="shared" si="17"/>
        <v>26.563383546875038</v>
      </c>
      <c r="GG38" s="15">
        <f t="shared" si="17"/>
        <v>26.84289703497147</v>
      </c>
      <c r="GH38" s="15">
        <f t="shared" si="17"/>
        <v>26.982734718697902</v>
      </c>
      <c r="GI38" s="15">
        <f t="shared" si="17"/>
        <v>26.98211037972687</v>
      </c>
      <c r="GJ38" s="15">
        <f t="shared" si="17"/>
        <v>26.84102752831919</v>
      </c>
      <c r="GK38" s="15">
        <f t="shared" si="17"/>
        <v>26.56027938358798</v>
      </c>
      <c r="GL38" s="15">
        <f t="shared" si="17"/>
        <v>26.14144441373225</v>
      </c>
      <c r="GM38" s="15">
        <f t="shared" si="17"/>
        <v>25.586877461314444</v>
      </c>
      <c r="GN38" s="15">
        <f t="shared" si="17"/>
        <v>24.89969650347898</v>
      </c>
      <c r="GO38" s="15">
        <f t="shared" si="17"/>
        <v>24.08376512155049</v>
      </c>
      <c r="GP38" s="15">
        <f t="shared" si="17"/>
        <v>23.14367077857402</v>
      </c>
      <c r="GQ38" s="15">
        <f t="shared" si="17"/>
        <v>22.084699026929222</v>
      </c>
      <c r="GR38" s="15">
        <f t="shared" si="17"/>
        <v>20.912803791031894</v>
      </c>
      <c r="GS38" s="63">
        <f t="shared" si="17"/>
        <v>19.63457389220509</v>
      </c>
    </row>
    <row r="39" spans="1:201" ht="14.25">
      <c r="A39" s="49" t="s">
        <v>0</v>
      </c>
      <c r="B39" s="50">
        <f>$B$8*($B$12/$B$9)*COS(($B$12*B36)/$B$9)</f>
        <v>25</v>
      </c>
      <c r="C39" s="50">
        <f aca="true" t="shared" si="18" ref="C39:P39">$B$8*($B$12/$B$9)*COS(($B$12*C36)/$B$9)</f>
        <v>24.92972045280519</v>
      </c>
      <c r="D39" s="50">
        <f t="shared" si="18"/>
        <v>24.719276948401056</v>
      </c>
      <c r="E39" s="50">
        <f t="shared" si="18"/>
        <v>24.369852676723582</v>
      </c>
      <c r="F39" s="50">
        <f t="shared" si="18"/>
        <v>23.88341222814015</v>
      </c>
      <c r="G39" s="50">
        <f t="shared" si="18"/>
        <v>23.262690547807857</v>
      </c>
      <c r="H39" s="50">
        <f t="shared" si="18"/>
        <v>22.51117755881692</v>
      </c>
      <c r="I39" s="50">
        <f t="shared" si="18"/>
        <v>21.63309854057353</v>
      </c>
      <c r="J39" s="50">
        <f t="shared" si="18"/>
        <v>20.633390372741957</v>
      </c>
      <c r="K39" s="50">
        <f t="shared" si="18"/>
        <v>19.517673778311174</v>
      </c>
      <c r="L39" s="50">
        <f t="shared" si="18"/>
        <v>18.292221721845525</v>
      </c>
      <c r="M39" s="50">
        <f t="shared" si="18"/>
        <v>16.963924140596003</v>
      </c>
      <c r="N39" s="50">
        <f t="shared" si="18"/>
        <v>15.540249206766616</v>
      </c>
      <c r="O39" s="50">
        <f t="shared" si="18"/>
        <v>14.029201338733538</v>
      </c>
      <c r="P39" s="50">
        <f t="shared" si="18"/>
        <v>12.439276197293179</v>
      </c>
      <c r="Q39" s="50">
        <f aca="true" t="shared" si="19" ref="Q39:CB39">$B$8*($B$12/$B$9)*COS(($B$12*Q36)/$B$9)</f>
        <v>10.77941291996666</v>
      </c>
      <c r="R39" s="50">
        <f t="shared" si="19"/>
        <v>9.058943861916847</v>
      </c>
      <c r="S39" s="50">
        <f t="shared" si="19"/>
        <v>7.287542126052732</v>
      </c>
      <c r="T39" s="50">
        <f t="shared" si="19"/>
        <v>5.475167177326049</v>
      </c>
      <c r="U39" s="50">
        <f t="shared" si="19"/>
        <v>3.6320088469962943</v>
      </c>
      <c r="V39" s="50">
        <f t="shared" si="19"/>
        <v>1.7684300416925838</v>
      </c>
      <c r="W39" s="50">
        <f t="shared" si="19"/>
        <v>-0.10509152061719548</v>
      </c>
      <c r="X39" s="50">
        <f t="shared" si="19"/>
        <v>-1.97802222016833</v>
      </c>
      <c r="Y39" s="50">
        <f t="shared" si="19"/>
        <v>-3.839831759241493</v>
      </c>
      <c r="Z39" s="50">
        <f t="shared" si="19"/>
        <v>-5.6800523673271615</v>
      </c>
      <c r="AA39" s="50">
        <f t="shared" si="19"/>
        <v>-7.488337654739337</v>
      </c>
      <c r="AB39" s="50">
        <f t="shared" si="19"/>
        <v>-9.254520783782157</v>
      </c>
      <c r="AC39" s="50">
        <f t="shared" si="19"/>
        <v>-10.968671630409844</v>
      </c>
      <c r="AD39" s="50">
        <f t="shared" si="19"/>
        <v>-12.621152614996427</v>
      </c>
      <c r="AE39" s="50">
        <f t="shared" si="19"/>
        <v>-14.202672888314325</v>
      </c>
      <c r="AF39" s="50">
        <f t="shared" si="19"/>
        <v>-15.704340568068478</v>
      </c>
      <c r="AG39" s="50">
        <f t="shared" si="19"/>
        <v>-17.11771273229327</v>
      </c>
      <c r="AH39" s="50">
        <f t="shared" si="19"/>
        <v>-18.434842888531144</v>
      </c>
      <c r="AI39" s="50">
        <f t="shared" si="19"/>
        <v>-19.648325651903935</v>
      </c>
      <c r="AJ39" s="50">
        <f t="shared" si="19"/>
        <v>-20.751338380880565</v>
      </c>
      <c r="AK39" s="50">
        <f t="shared" si="19"/>
        <v>-21.73767953664962</v>
      </c>
      <c r="AL39" s="50">
        <f t="shared" si="19"/>
        <v>-22.601803550426542</v>
      </c>
      <c r="AM39" s="50">
        <f t="shared" si="19"/>
        <v>-23.33885200265865</v>
      </c>
      <c r="AN39" s="50">
        <f t="shared" si="19"/>
        <v>-23.94468093882727</v>
      </c>
      <c r="AO39" s="50">
        <f t="shared" si="19"/>
        <v>-24.41588416826748</v>
      </c>
      <c r="AP39" s="50">
        <f t="shared" si="19"/>
        <v>-24.749812415011142</v>
      </c>
      <c r="AQ39" s="50">
        <f t="shared" si="19"/>
        <v>-24.944588212980122</v>
      </c>
      <c r="AR39" s="50">
        <f t="shared" si="19"/>
        <v>-24.99911646178355</v>
      </c>
      <c r="AS39" s="50">
        <f t="shared" si="19"/>
        <v>-24.91309058377061</v>
      </c>
      <c r="AT39" s="50">
        <f t="shared" si="19"/>
        <v>-24.68699424772161</v>
      </c>
      <c r="AU39" s="50">
        <f t="shared" si="19"/>
        <v>-24.322098649486144</v>
      </c>
      <c r="AV39" s="50">
        <f t="shared" si="19"/>
        <v>-23.820455364857594</v>
      </c>
      <c r="AW39" s="50">
        <f t="shared" si="19"/>
        <v>-23.184884814867733</v>
      </c>
      <c r="AX39" s="50">
        <f t="shared" si="19"/>
        <v>-22.418960408353644</v>
      </c>
      <c r="AY39" s="50">
        <f t="shared" si="19"/>
        <v>-21.526988450953343</v>
      </c>
      <c r="AZ39" s="50">
        <f t="shared" si="19"/>
        <v>-20.513983933488966</v>
      </c>
      <c r="BA39" s="50">
        <f t="shared" si="19"/>
        <v>-19.385642335864006</v>
      </c>
      <c r="BB39" s="50">
        <f t="shared" si="19"/>
        <v>-18.148307605003428</v>
      </c>
      <c r="BC39" s="50">
        <f t="shared" si="19"/>
        <v>-16.808936486876316</v>
      </c>
      <c r="BD39" s="50">
        <f t="shared" si="19"/>
        <v>-15.375059413139274</v>
      </c>
      <c r="BE39" s="50">
        <f t="shared" si="19"/>
        <v>-13.854738162310326</v>
      </c>
      <c r="BF39" s="50">
        <f t="shared" si="19"/>
        <v>-12.256520533517389</v>
      </c>
      <c r="BG39" s="50">
        <f t="shared" si="19"/>
        <v>-10.589392287662088</v>
      </c>
      <c r="BH39" s="50">
        <f t="shared" si="19"/>
        <v>-8.862726626203173</v>
      </c>
      <c r="BI39" s="50">
        <f t="shared" si="19"/>
        <v>-7.086231491608183</v>
      </c>
      <c r="BJ39" s="50">
        <f t="shared" si="19"/>
        <v>-5.269894985769363</v>
      </c>
      <c r="BK39" s="50">
        <f t="shared" si="19"/>
        <v>-3.4239292132614145</v>
      </c>
      <c r="BL39" s="50">
        <f t="shared" si="19"/>
        <v>-1.5587128651746585</v>
      </c>
      <c r="BM39" s="50">
        <f t="shared" si="19"/>
        <v>0.31526713366179443</v>
      </c>
      <c r="BN39" s="50">
        <f t="shared" si="19"/>
        <v>2.1874745859863145</v>
      </c>
      <c r="BO39" s="50">
        <f t="shared" si="19"/>
        <v>4.047383260438572</v>
      </c>
      <c r="BP39" s="50">
        <f t="shared" si="19"/>
        <v>5.8845360738614305</v>
      </c>
      <c r="BQ39" s="50">
        <f t="shared" si="19"/>
        <v>7.688603884826486</v>
      </c>
      <c r="BR39" s="50">
        <f t="shared" si="19"/>
        <v>9.44944356782467</v>
      </c>
      <c r="BS39" s="50">
        <f t="shared" si="19"/>
        <v>11.15715504160768</v>
      </c>
      <c r="BT39" s="50">
        <f t="shared" si="19"/>
        <v>12.80213693104617</v>
      </c>
      <c r="BU39" s="50">
        <f t="shared" si="19"/>
        <v>14.375140549553464</v>
      </c>
      <c r="BV39" s="50">
        <f t="shared" si="19"/>
        <v>15.867321898566003</v>
      </c>
      <c r="BW39" s="50">
        <f t="shared" si="19"/>
        <v>17.270291391720498</v>
      </c>
      <c r="BX39" s="50">
        <f t="shared" si="19"/>
        <v>18.57616102416038</v>
      </c>
      <c r="BY39" s="50">
        <f t="shared" si="19"/>
        <v>19.777588721768588</v>
      </c>
      <c r="BZ39" s="50">
        <f t="shared" si="19"/>
        <v>20.867819620979105</v>
      </c>
      <c r="CA39" s="50">
        <f t="shared" si="19"/>
        <v>21.84072404707718</v>
      </c>
      <c r="CB39" s="50">
        <f t="shared" si="19"/>
        <v>22.69083197746042</v>
      </c>
      <c r="CC39" s="50">
        <f aca="true" t="shared" si="20" ref="CC39:EN39">$B$8*($B$12/$B$9)*COS(($B$12*CC36)/$B$9)</f>
        <v>23.413363796095698</v>
      </c>
      <c r="CD39" s="50">
        <f t="shared" si="20"/>
        <v>24.00425716625921</v>
      </c>
      <c r="CE39" s="50">
        <f t="shared" si="20"/>
        <v>24.460189870471318</v>
      </c>
      <c r="CF39" s="50">
        <f t="shared" si="20"/>
        <v>24.778598489211753</v>
      </c>
      <c r="CG39" s="50">
        <f t="shared" si="20"/>
        <v>24.957692813396676</v>
      </c>
      <c r="CH39" s="50">
        <f t="shared" si="20"/>
        <v>24.996465909585375</v>
      </c>
      <c r="CI39" s="50">
        <f t="shared" si="20"/>
        <v>24.89469978132637</v>
      </c>
      <c r="CJ39" s="50">
        <f t="shared" si="20"/>
        <v>24.65296659481277</v>
      </c>
      <c r="CK39" s="50">
        <f t="shared" si="20"/>
        <v>24.272625461955787</v>
      </c>
      <c r="CL39" s="50">
        <f t="shared" si="20"/>
        <v>23.755814798963158</v>
      </c>
      <c r="CM39" s="50">
        <f t="shared" si="20"/>
        <v>23.105440303385336</v>
      </c>
      <c r="CN39" s="50">
        <f t="shared" si="20"/>
        <v>22.325158617226787</v>
      </c>
      <c r="CO39" s="50">
        <f t="shared" si="20"/>
        <v>21.419356767974566</v>
      </c>
      <c r="CP39" s="50">
        <f t="shared" si="20"/>
        <v>20.39312750313377</v>
      </c>
      <c r="CQ39" s="50">
        <f t="shared" si="20"/>
        <v>19.252240656948448</v>
      </c>
      <c r="CR39" s="50">
        <f t="shared" si="20"/>
        <v>18.003110710294653</v>
      </c>
      <c r="CS39" s="50">
        <f t="shared" si="20"/>
        <v>16.652760726135448</v>
      </c>
      <c r="CT39" s="50">
        <f t="shared" si="20"/>
        <v>15.208782863306133</v>
      </c>
      <c r="CU39" s="50">
        <f t="shared" si="20"/>
        <v>13.679295690635445</v>
      </c>
      <c r="CV39" s="50">
        <f t="shared" si="20"/>
        <v>12.072898541398192</v>
      </c>
      <c r="CW39" s="50">
        <f t="shared" si="20"/>
        <v>10.398623164735428</v>
      </c>
      <c r="CX39" s="50">
        <f t="shared" si="20"/>
        <v>8.665882945875355</v>
      </c>
      <c r="CY39" s="50">
        <f t="shared" si="20"/>
        <v>6.884419980656908</v>
      </c>
      <c r="CZ39" s="50">
        <f t="shared" si="20"/>
        <v>5.064250301923304</v>
      </c>
      <c r="DA39" s="50">
        <f t="shared" si="20"/>
        <v>3.215607565741669</v>
      </c>
      <c r="DB39" s="50">
        <f t="shared" si="20"/>
        <v>1.3488855140659113</v>
      </c>
      <c r="DC39" s="50">
        <f t="shared" si="20"/>
        <v>-0.5254204626615203</v>
      </c>
      <c r="DD39" s="50">
        <f t="shared" si="20"/>
        <v>-2.396772334412799</v>
      </c>
      <c r="DE39" s="50">
        <f t="shared" si="20"/>
        <v>-4.254648680212663</v>
      </c>
      <c r="DF39" s="50">
        <f t="shared" si="20"/>
        <v>-6.088603843395079</v>
      </c>
      <c r="DG39" s="50">
        <f t="shared" si="20"/>
        <v>-7.8883266608845055</v>
      </c>
      <c r="DH39" s="50">
        <f t="shared" si="20"/>
        <v>-9.64369843630579</v>
      </c>
      <c r="DI39" s="50">
        <f t="shared" si="20"/>
        <v>-11.344849830976127</v>
      </c>
      <c r="DJ39" s="50">
        <f t="shared" si="20"/>
        <v>-12.98221635291733</v>
      </c>
      <c r="DK39" s="50">
        <f t="shared" si="20"/>
        <v>-14.546592131909083</v>
      </c>
      <c r="DL39" s="50">
        <f t="shared" si="20"/>
        <v>-16.02918167824018</v>
      </c>
      <c r="DM39" s="50">
        <f t="shared" si="20"/>
        <v>-17.421649334151272</v>
      </c>
      <c r="DN39" s="50">
        <f t="shared" si="20"/>
        <v>-18.716166139935083</v>
      </c>
      <c r="DO39" s="50">
        <f t="shared" si="20"/>
        <v>-19.905453851195897</v>
      </c>
      <c r="DP39" s="50">
        <f t="shared" si="20"/>
        <v>-20.982825859787166</v>
      </c>
      <c r="DQ39" s="50">
        <f t="shared" si="20"/>
        <v>-21.94222478835496</v>
      </c>
      <c r="DR39" s="50">
        <f t="shared" si="20"/>
        <v>-22.778256547116964</v>
      </c>
      <c r="DS39" s="50">
        <f t="shared" si="20"/>
        <v>-23.48622066139747</v>
      </c>
      <c r="DT39" s="50">
        <f t="shared" si="20"/>
        <v>-24.062136699405944</v>
      </c>
      <c r="DU39" s="50">
        <f t="shared" si="20"/>
        <v>-24.502766651672502</v>
      </c>
      <c r="DV39" s="50">
        <f t="shared" si="20"/>
        <v>-24.805633136315087</v>
      </c>
      <c r="DW39" s="50">
        <f t="shared" si="20"/>
        <v>-24.969033327781602</v>
      </c>
      <c r="DX39" s="50">
        <f t="shared" si="20"/>
        <v>-24.99204853075462</v>
      </c>
      <c r="DY39" s="50">
        <f t="shared" si="20"/>
        <v>-24.874549345390665</v>
      </c>
      <c r="DZ39" s="50">
        <f t="shared" si="20"/>
        <v>-24.617196394853185</v>
      </c>
      <c r="EA39" s="50">
        <f t="shared" si="20"/>
        <v>-24.221436611048816</v>
      </c>
      <c r="EB39" s="50">
        <f t="shared" si="20"/>
        <v>-23.689495099449857</v>
      </c>
      <c r="EC39" s="50">
        <f t="shared" si="20"/>
        <v>-23.024362628741855</v>
      </c>
      <c r="ED39" s="50">
        <f t="shared" si="20"/>
        <v>-22.229778815634084</v>
      </c>
      <c r="EE39" s="50">
        <f t="shared" si="20"/>
        <v>-21.310211099374023</v>
      </c>
      <c r="EF39" s="50">
        <f t="shared" si="20"/>
        <v>-20.27082962417877</v>
      </c>
      <c r="EG39" s="50">
        <f t="shared" si="20"/>
        <v>-19.11747817080348</v>
      </c>
      <c r="EH39" s="50">
        <f t="shared" si="20"/>
        <v>-17.856641300680128</v>
      </c>
      <c r="EI39" s="50">
        <f t="shared" si="20"/>
        <v>-16.49540789735422</v>
      </c>
      <c r="EJ39" s="50">
        <f t="shared" si="20"/>
        <v>-15.041431310202725</v>
      </c>
      <c r="EK39" s="50">
        <f t="shared" si="20"/>
        <v>-13.502886324519798</v>
      </c>
      <c r="EL39" s="50">
        <f t="shared" si="20"/>
        <v>-11.888423199900048</v>
      </c>
      <c r="EM39" s="50">
        <f t="shared" si="20"/>
        <v>-10.207119035332356</v>
      </c>
      <c r="EN39" s="50">
        <f t="shared" si="20"/>
        <v>-8.468426734447327</v>
      </c>
      <c r="EO39" s="50">
        <f aca="true" t="shared" si="21" ref="EO39:GS39">$B$8*($B$12/$B$9)*COS(($B$12*EO36)/$B$9)</f>
        <v>-6.682121857854345</v>
      </c>
      <c r="EP39" s="50">
        <f t="shared" si="21"/>
        <v>-4.858247661383718</v>
      </c>
      <c r="EQ39" s="50">
        <f t="shared" si="21"/>
        <v>-3.007058629248908</v>
      </c>
      <c r="ER39" s="50">
        <f t="shared" si="21"/>
        <v>-1.1389628196059476</v>
      </c>
      <c r="ES39" s="50">
        <f t="shared" si="21"/>
        <v>0.7355366533357033</v>
      </c>
      <c r="ET39" s="50">
        <f t="shared" si="21"/>
        <v>2.6059006716420243</v>
      </c>
      <c r="EU39" s="50">
        <f t="shared" si="21"/>
        <v>4.461613368409332</v>
      </c>
      <c r="EV39" s="50">
        <f t="shared" si="21"/>
        <v>6.29224125179343</v>
      </c>
      <c r="EW39" s="50">
        <f t="shared" si="21"/>
        <v>8.087491865896205</v>
      </c>
      <c r="EX39" s="50">
        <f t="shared" si="21"/>
        <v>9.837271658696825</v>
      </c>
      <c r="EY39" s="50">
        <f t="shared" si="21"/>
        <v>11.531742731672997</v>
      </c>
      <c r="EZ39" s="50">
        <f t="shared" si="21"/>
        <v>13.161378152045247</v>
      </c>
      <c r="FA39" s="50">
        <f t="shared" si="21"/>
        <v>14.717015516658662</v>
      </c>
      <c r="FB39" s="50">
        <f t="shared" si="21"/>
        <v>16.18990846634649</v>
      </c>
      <c r="FC39" s="50">
        <f t="shared" si="21"/>
        <v>17.5717758611431</v>
      </c>
      <c r="FD39" s="50">
        <f t="shared" si="21"/>
        <v>18.854848339865317</v>
      </c>
      <c r="FE39" s="50">
        <f t="shared" si="21"/>
        <v>20.031912002287328</v>
      </c>
      <c r="FF39" s="50">
        <f t="shared" si="21"/>
        <v>21.096348968311972</v>
      </c>
      <c r="FG39" s="50">
        <f t="shared" si="21"/>
        <v>22.042174586100074</v>
      </c>
      <c r="FH39" s="50">
        <f t="shared" si="21"/>
        <v>22.864071079960173</v>
      </c>
      <c r="FI39" s="50">
        <f t="shared" si="21"/>
        <v>23.557417448817898</v>
      </c>
      <c r="FJ39" s="50">
        <f t="shared" si="21"/>
        <v>24.118315447165056</v>
      </c>
      <c r="FK39" s="50">
        <f t="shared" si="21"/>
        <v>24.543611502413945</v>
      </c>
      <c r="FL39" s="50">
        <f t="shared" si="21"/>
        <v>24.830914445429627</v>
      </c>
      <c r="FM39" s="50">
        <f t="shared" si="21"/>
        <v>24.978608954552676</v>
      </c>
      <c r="FN39" s="50">
        <f t="shared" si="21"/>
        <v>24.985864637525147</v>
      </c>
      <c r="FO39" s="50">
        <f t="shared" si="21"/>
        <v>24.852640700257922</v>
      </c>
      <c r="FP39" s="50">
        <f t="shared" si="21"/>
        <v>24.579686176189938</v>
      </c>
      <c r="FQ39" s="50">
        <f t="shared" si="21"/>
        <v>24.16853571494971</v>
      </c>
      <c r="FR39" s="50">
        <f t="shared" si="21"/>
        <v>23.621500953996794</v>
      </c>
      <c r="FS39" s="50">
        <f t="shared" si="21"/>
        <v>22.94165752175519</v>
      </c>
      <c r="FT39" s="50">
        <f t="shared" si="21"/>
        <v>22.132827745311392</v>
      </c>
      <c r="FU39" s="50">
        <f t="shared" si="21"/>
        <v>21.199559159901067</v>
      </c>
      <c r="FV39" s="50">
        <f t="shared" si="21"/>
        <v>20.147098941011794</v>
      </c>
      <c r="FW39" s="50">
        <f t="shared" si="21"/>
        <v>18.981364402853423</v>
      </c>
      <c r="FX39" s="50">
        <f t="shared" si="21"/>
        <v>17.708909729065272</v>
      </c>
      <c r="FY39" s="50">
        <f t="shared" si="21"/>
        <v>16.336889122711355</v>
      </c>
      <c r="FZ39" s="50">
        <f t="shared" si="21"/>
        <v>14.873016582748086</v>
      </c>
      <c r="GA39" s="50">
        <f t="shared" si="21"/>
        <v>13.325522533116335</v>
      </c>
      <c r="GB39" s="50">
        <f t="shared" si="21"/>
        <v>11.703107548303647</v>
      </c>
      <c r="GC39" s="50">
        <f t="shared" si="21"/>
        <v>10.014893435549563</v>
      </c>
      <c r="GD39" s="50">
        <f t="shared" si="21"/>
        <v>8.27037194872718</v>
      </c>
      <c r="GE39" s="50">
        <f t="shared" si="21"/>
        <v>6.47935142224962</v>
      </c>
      <c r="GF39" s="50">
        <f t="shared" si="21"/>
        <v>4.651901625046317</v>
      </c>
      <c r="GG39" s="50">
        <f t="shared" si="21"/>
        <v>2.7982971446588136</v>
      </c>
      <c r="GH39" s="50">
        <f t="shared" si="21"/>
        <v>0.9289596197717696</v>
      </c>
      <c r="GI39" s="50">
        <f t="shared" si="21"/>
        <v>-0.9456008540304164</v>
      </c>
      <c r="GJ39" s="50">
        <f t="shared" si="21"/>
        <v>-2.8148448158447397</v>
      </c>
      <c r="GK39" s="50">
        <f t="shared" si="21"/>
        <v>-4.668262696132608</v>
      </c>
      <c r="GL39" s="50">
        <f t="shared" si="21"/>
        <v>-6.495433905342739</v>
      </c>
      <c r="GM39" s="50">
        <f t="shared" si="21"/>
        <v>-8.286085422256805</v>
      </c>
      <c r="GN39" s="50">
        <f t="shared" si="21"/>
        <v>-10.030149552651375</v>
      </c>
      <c r="GO39" s="50">
        <f t="shared" si="21"/>
        <v>-11.717820533537378</v>
      </c>
      <c r="GP39" s="50">
        <f t="shared" si="21"/>
        <v>-13.339609664726893</v>
      </c>
      <c r="GQ39" s="50">
        <f t="shared" si="21"/>
        <v>-14.88639865775696</v>
      </c>
      <c r="GR39" s="50">
        <f t="shared" si="21"/>
        <v>-16.34949090222474</v>
      </c>
      <c r="GS39" s="51">
        <f t="shared" si="21"/>
        <v>-17.72066036129463</v>
      </c>
    </row>
    <row r="40" spans="1:201" ht="15" thickBot="1">
      <c r="A40" s="52" t="s">
        <v>1</v>
      </c>
      <c r="B40" s="53">
        <f>$B$8*($B$12/$B$9)^2*(-SIN(($B$12*B36)/$B$9))</f>
        <v>0</v>
      </c>
      <c r="C40" s="53">
        <f aca="true" t="shared" si="22" ref="C40:P40">$B$8*($B$12/$B$9)^2*(-SIN(($B$12*C36)/$B$9))</f>
        <v>-1.8732426818185586</v>
      </c>
      <c r="D40" s="53">
        <f t="shared" si="22"/>
        <v>-3.7359533118399804</v>
      </c>
      <c r="E40" s="53">
        <f t="shared" si="22"/>
        <v>-5.577659053293636</v>
      </c>
      <c r="F40" s="53">
        <f t="shared" si="22"/>
        <v>-7.388005166533489</v>
      </c>
      <c r="G40" s="53">
        <f t="shared" si="22"/>
        <v>-9.15681322715119</v>
      </c>
      <c r="H40" s="53">
        <f t="shared" si="22"/>
        <v>-10.874138352780756</v>
      </c>
      <c r="I40" s="53">
        <f t="shared" si="22"/>
        <v>-12.530325116844947</v>
      </c>
      <c r="J40" s="53">
        <f t="shared" si="22"/>
        <v>-14.116061834875884</v>
      </c>
      <c r="K40" s="53">
        <f t="shared" si="22"/>
        <v>-15.622432918192494</v>
      </c>
      <c r="L40" s="53">
        <f t="shared" si="22"/>
        <v>-17.040969000583353</v>
      </c>
      <c r="M40" s="53">
        <f t="shared" si="22"/>
        <v>-18.36369455616446</v>
      </c>
      <c r="N40" s="53">
        <f t="shared" si="22"/>
        <v>-19.583172740687083</v>
      </c>
      <c r="O40" s="53">
        <f t="shared" si="22"/>
        <v>-20.692547204181437</v>
      </c>
      <c r="P40" s="53">
        <f t="shared" si="22"/>
        <v>-21.68558063985042</v>
      </c>
      <c r="Q40" s="53">
        <f aca="true" t="shared" si="23" ref="Q40:CB40">$B$8*($B$12/$B$9)^2*(-SIN(($B$12*Q36)/$B$9))</f>
        <v>-22.556689852477376</v>
      </c>
      <c r="R40" s="53">
        <f t="shared" si="23"/>
        <v>-23.300977149180657</v>
      </c>
      <c r="S40" s="53">
        <f t="shared" si="23"/>
        <v>-23.914257876024646</v>
      </c>
      <c r="T40" s="53">
        <f t="shared" si="23"/>
        <v>-24.393083945666476</v>
      </c>
      <c r="U40" s="53">
        <f t="shared" si="23"/>
        <v>-24.73476322375738</v>
      </c>
      <c r="V40" s="53">
        <f t="shared" si="23"/>
        <v>-24.937374665101363</v>
      </c>
      <c r="W40" s="53">
        <f t="shared" si="23"/>
        <v>-24.999779114470076</v>
      </c>
      <c r="X40" s="53">
        <f t="shared" si="23"/>
        <v>-24.92162571134797</v>
      </c>
      <c r="Y40" s="53">
        <f t="shared" si="23"/>
        <v>-24.703353862597695</v>
      </c>
      <c r="Z40" s="53">
        <f t="shared" si="23"/>
        <v>-24.346190771954884</v>
      </c>
      <c r="AA40" s="53">
        <f t="shared" si="23"/>
        <v>-23.85214454024235</v>
      </c>
      <c r="AB40" s="53">
        <f t="shared" si="23"/>
        <v>-23.223992875096737</v>
      </c>
      <c r="AC40" s="53">
        <f t="shared" si="23"/>
        <v>-22.465267473685735</v>
      </c>
      <c r="AD40" s="53">
        <f t="shared" si="23"/>
        <v>-21.58023416622185</v>
      </c>
      <c r="AE40" s="53">
        <f t="shared" si="23"/>
        <v>-20.573868931913154</v>
      </c>
      <c r="AF40" s="53">
        <f t="shared" si="23"/>
        <v>-19.45182992219803</v>
      </c>
      <c r="AG40" s="53">
        <f t="shared" si="23"/>
        <v>-18.2204256485595</v>
      </c>
      <c r="AH40" s="53">
        <f t="shared" si="23"/>
        <v>-16.886579513778766</v>
      </c>
      <c r="AI40" s="53">
        <f t="shared" si="23"/>
        <v>-15.457790886046224</v>
      </c>
      <c r="AJ40" s="53">
        <f t="shared" si="23"/>
        <v>-13.942092934785407</v>
      </c>
      <c r="AK40" s="53">
        <f t="shared" si="23"/>
        <v>-12.348007465252211</v>
      </c>
      <c r="AL40" s="53">
        <f t="shared" si="23"/>
        <v>-10.684497005845724</v>
      </c>
      <c r="AM40" s="53">
        <f t="shared" si="23"/>
        <v>-8.960914417513223</v>
      </c>
      <c r="AN40" s="53">
        <f t="shared" si="23"/>
        <v>-7.186950308563578</v>
      </c>
      <c r="AO40" s="53">
        <f t="shared" si="23"/>
        <v>-5.372578550542134</v>
      </c>
      <c r="AP40" s="53">
        <f t="shared" si="23"/>
        <v>-3.5280002014966367</v>
      </c>
      <c r="AQ40" s="53">
        <f t="shared" si="23"/>
        <v>-1.663586151917987</v>
      </c>
      <c r="AR40" s="53">
        <f t="shared" si="23"/>
        <v>0.21018118417877094</v>
      </c>
      <c r="AS40" s="53">
        <f t="shared" si="23"/>
        <v>2.082766805199293</v>
      </c>
      <c r="AT40" s="53">
        <f t="shared" si="23"/>
        <v>3.9436423535812817</v>
      </c>
      <c r="AU40" s="53">
        <f t="shared" si="23"/>
        <v>5.78234531005061</v>
      </c>
      <c r="AV40" s="53">
        <f t="shared" si="23"/>
        <v>7.588537817710797</v>
      </c>
      <c r="AW40" s="53">
        <f t="shared" si="23"/>
        <v>9.352064805235027</v>
      </c>
      <c r="AX40" s="53">
        <f t="shared" si="23"/>
        <v>11.063011082371371</v>
      </c>
      <c r="AY40" s="53">
        <f t="shared" si="23"/>
        <v>12.711757086749312</v>
      </c>
      <c r="AZ40" s="53">
        <f t="shared" si="23"/>
        <v>14.289032968558669</v>
      </c>
      <c r="BA40" s="53">
        <f t="shared" si="23"/>
        <v>15.785970709017455</v>
      </c>
      <c r="BB40" s="53">
        <f t="shared" si="23"/>
        <v>17.194153979599424</v>
      </c>
      <c r="BC40" s="53">
        <f t="shared" si="23"/>
        <v>18.505665461694644</v>
      </c>
      <c r="BD40" s="53">
        <f t="shared" si="23"/>
        <v>19.71313136065494</v>
      </c>
      <c r="BE40" s="53">
        <f t="shared" si="23"/>
        <v>20.809762863949743</v>
      </c>
      <c r="BF40" s="53">
        <f t="shared" si="23"/>
        <v>21.78939431033976</v>
      </c>
      <c r="BG40" s="53">
        <f t="shared" si="23"/>
        <v>22.646517855467376</v>
      </c>
      <c r="BH40" s="53">
        <f t="shared" si="23"/>
        <v>23.376314438961273</v>
      </c>
      <c r="BI40" s="53">
        <f t="shared" si="23"/>
        <v>23.974680878946867</v>
      </c>
      <c r="BJ40" s="53">
        <f t="shared" si="23"/>
        <v>24.438252941627457</v>
      </c>
      <c r="BK40" s="53">
        <f t="shared" si="23"/>
        <v>24.76442425623045</v>
      </c>
      <c r="BL40" s="53">
        <f t="shared" si="23"/>
        <v>24.951360968971994</v>
      </c>
      <c r="BM40" s="53">
        <f t="shared" si="23"/>
        <v>24.99801205365004</v>
      </c>
      <c r="BN40" s="53">
        <f t="shared" si="23"/>
        <v>24.904115220896003</v>
      </c>
      <c r="BO40" s="53">
        <f t="shared" si="23"/>
        <v>24.670198392861003</v>
      </c>
      <c r="BP40" s="53">
        <f t="shared" si="23"/>
        <v>24.297576735045485</v>
      </c>
      <c r="BQ40" s="53">
        <f t="shared" si="23"/>
        <v>23.78834526196034</v>
      </c>
      <c r="BR40" s="53">
        <f t="shared" si="23"/>
        <v>23.145367058193244</v>
      </c>
      <c r="BS40" s="53">
        <f t="shared" si="23"/>
        <v>22.37225718110554</v>
      </c>
      <c r="BT40" s="53">
        <f t="shared" si="23"/>
        <v>21.47336233566471</v>
      </c>
      <c r="BU40" s="53">
        <f t="shared" si="23"/>
        <v>20.453736435687826</v>
      </c>
      <c r="BV40" s="53">
        <f t="shared" si="23"/>
        <v>19.319112188899563</v>
      </c>
      <c r="BW40" s="53">
        <f t="shared" si="23"/>
        <v>18.075868865563972</v>
      </c>
      <c r="BX40" s="53">
        <f t="shared" si="23"/>
        <v>16.7309964319064</v>
      </c>
      <c r="BY40" s="53">
        <f t="shared" si="23"/>
        <v>15.292056249980638</v>
      </c>
      <c r="BZ40" s="53">
        <f t="shared" si="23"/>
        <v>13.767138564940772</v>
      </c>
      <c r="CA40" s="53">
        <f t="shared" si="23"/>
        <v>12.164817018739924</v>
      </c>
      <c r="CB40" s="53">
        <f t="shared" si="23"/>
        <v>10.49410044599629</v>
      </c>
      <c r="CC40" s="53">
        <f aca="true" t="shared" si="24" ref="CC40:EN40">$B$8*($B$12/$B$9)^2*(-SIN(($B$12*CC36)/$B$9))</f>
        <v>8.764382223047736</v>
      </c>
      <c r="CD40" s="53">
        <f t="shared" si="24"/>
        <v>6.985387454972934</v>
      </c>
      <c r="CE40" s="53">
        <f t="shared" si="24"/>
        <v>5.167118297512865</v>
      </c>
      <c r="CF40" s="53">
        <f t="shared" si="24"/>
        <v>3.3197977213126983</v>
      </c>
      <c r="CG40" s="53">
        <f t="shared" si="24"/>
        <v>1.453812034661952</v>
      </c>
      <c r="CH40" s="53">
        <f t="shared" si="24"/>
        <v>-0.4203475121089871</v>
      </c>
      <c r="CI40" s="53">
        <f t="shared" si="24"/>
        <v>-2.292143712254687</v>
      </c>
      <c r="CJ40" s="53">
        <f t="shared" si="24"/>
        <v>-4.151052646624172</v>
      </c>
      <c r="CK40" s="53">
        <f t="shared" si="24"/>
        <v>-5.9866228529627294</v>
      </c>
      <c r="CL40" s="53">
        <f t="shared" si="24"/>
        <v>-7.788534087834699</v>
      </c>
      <c r="CM40" s="53">
        <f t="shared" si="24"/>
        <v>-9.546655350786297</v>
      </c>
      <c r="CN40" s="53">
        <f t="shared" si="24"/>
        <v>-11.251101844515699</v>
      </c>
      <c r="CO40" s="53">
        <f t="shared" si="24"/>
        <v>-12.892290550799036</v>
      </c>
      <c r="CP40" s="53">
        <f t="shared" si="24"/>
        <v>-14.460994109705222</v>
      </c>
      <c r="CQ40" s="53">
        <f t="shared" si="24"/>
        <v>-15.948392699170071</v>
      </c>
      <c r="CR40" s="53">
        <f t="shared" si="24"/>
        <v>-17.3461236232443</v>
      </c>
      <c r="CS40" s="53">
        <f t="shared" si="24"/>
        <v>-18.646328330212377</v>
      </c>
      <c r="CT40" s="53">
        <f t="shared" si="24"/>
        <v>-19.841696596229006</v>
      </c>
      <c r="CU40" s="53">
        <f t="shared" si="24"/>
        <v>-20.92550762605683</v>
      </c>
      <c r="CV40" s="53">
        <f t="shared" si="24"/>
        <v>-21.891667839822198</v>
      </c>
      <c r="CW40" s="53">
        <f t="shared" si="24"/>
        <v>-22.73474513333782</v>
      </c>
      <c r="CX40" s="53">
        <f t="shared" si="24"/>
        <v>-23.449999419368577</v>
      </c>
      <c r="CY40" s="53">
        <f t="shared" si="24"/>
        <v>-24.033409278126395</v>
      </c>
      <c r="CZ40" s="53">
        <f t="shared" si="24"/>
        <v>-24.481694567155063</v>
      </c>
      <c r="DA40" s="53">
        <f t="shared" si="24"/>
        <v>-24.79233486348442</v>
      </c>
      <c r="DB40" s="53">
        <f t="shared" si="24"/>
        <v>-24.96358363436514</v>
      </c>
      <c r="DC40" s="53">
        <f t="shared" si="24"/>
        <v>-24.99447805691122</v>
      </c>
      <c r="DD40" s="53">
        <f t="shared" si="24"/>
        <v>-24.884844431440463</v>
      </c>
      <c r="DE40" s="53">
        <f t="shared" si="24"/>
        <v>-24.635299158077313</v>
      </c>
      <c r="DF40" s="53">
        <f t="shared" si="24"/>
        <v>-24.24724527112708</v>
      </c>
      <c r="DG40" s="53">
        <f t="shared" si="24"/>
        <v>-23.722864550706745</v>
      </c>
      <c r="DH40" s="53">
        <f t="shared" si="24"/>
        <v>-23.065105255983404</v>
      </c>
      <c r="DI40" s="53">
        <f t="shared" si="24"/>
        <v>-22.277665548988768</v>
      </c>
      <c r="DJ40" s="53">
        <f t="shared" si="24"/>
        <v>-21.3649727022069</v>
      </c>
      <c r="DK40" s="53">
        <f t="shared" si="24"/>
        <v>-20.33215820683778</v>
      </c>
      <c r="DL40" s="53">
        <f t="shared" si="24"/>
        <v>-19.185028921687067</v>
      </c>
      <c r="DM40" s="53">
        <f t="shared" si="24"/>
        <v>-17.930034424893513</v>
      </c>
      <c r="DN40" s="53">
        <f t="shared" si="24"/>
        <v>-16.57423075205445</v>
      </c>
      <c r="DO40" s="53">
        <f t="shared" si="24"/>
        <v>-15.125240724626845</v>
      </c>
      <c r="DP40" s="53">
        <f t="shared" si="24"/>
        <v>-13.591211091652097</v>
      </c>
      <c r="DQ40" s="53">
        <f t="shared" si="24"/>
        <v>-11.980766725769316</v>
      </c>
      <c r="DR40" s="53">
        <f t="shared" si="24"/>
        <v>-10.302962131043833</v>
      </c>
      <c r="DS40" s="53">
        <f t="shared" si="24"/>
        <v>-8.567230535251547</v>
      </c>
      <c r="DT40" s="53">
        <f t="shared" si="24"/>
        <v>-6.783330852840776</v>
      </c>
      <c r="DU40" s="53">
        <f t="shared" si="24"/>
        <v>-4.961292816765185</v>
      </c>
      <c r="DV40" s="53">
        <f t="shared" si="24"/>
        <v>-3.1113605876765424</v>
      </c>
      <c r="DW40" s="53">
        <f t="shared" si="24"/>
        <v>-1.2439351575269655</v>
      </c>
      <c r="DX40" s="53">
        <f t="shared" si="24"/>
        <v>0.6304841285914681</v>
      </c>
      <c r="DY40" s="53">
        <f t="shared" si="24"/>
        <v>2.5013586035842272</v>
      </c>
      <c r="DZ40" s="53">
        <f t="shared" si="24"/>
        <v>4.358169530574447</v>
      </c>
      <c r="EA40" s="53">
        <f t="shared" si="24"/>
        <v>6.1904772430681065</v>
      </c>
      <c r="EB40" s="53">
        <f t="shared" si="24"/>
        <v>7.987979840556757</v>
      </c>
      <c r="EC40" s="53">
        <f t="shared" si="24"/>
        <v>9.740571109549757</v>
      </c>
      <c r="ED40" s="53">
        <f t="shared" si="24"/>
        <v>11.438397344382915</v>
      </c>
      <c r="EE40" s="53">
        <f t="shared" si="24"/>
        <v>13.071912748336267</v>
      </c>
      <c r="EF40" s="53">
        <f t="shared" si="24"/>
        <v>14.631933103575767</v>
      </c>
      <c r="EG40" s="53">
        <f t="shared" si="24"/>
        <v>16.109687408166938</v>
      </c>
      <c r="EH40" s="53">
        <f t="shared" si="24"/>
        <v>17.496867189838433</v>
      </c>
      <c r="EI40" s="53">
        <f t="shared" si="24"/>
        <v>18.78567321923556</v>
      </c>
      <c r="EJ40" s="53">
        <f t="shared" si="24"/>
        <v>19.968859360024876</v>
      </c>
      <c r="EK40" s="53">
        <f t="shared" si="24"/>
        <v>21.03977330930864</v>
      </c>
      <c r="EL40" s="53">
        <f t="shared" si="24"/>
        <v>21.992393999291625</v>
      </c>
      <c r="EM40" s="53">
        <f t="shared" si="24"/>
        <v>22.8213654499146</v>
      </c>
      <c r="EN40" s="53">
        <f t="shared" si="24"/>
        <v>23.52202688212259</v>
      </c>
      <c r="EO40" s="53">
        <f aca="true" t="shared" si="25" ref="EO40:GS40">$B$8*($B$12/$B$9)^2*(-SIN(($B$12*EO36)/$B$9))</f>
        <v>24.090438922460198</v>
      </c>
      <c r="EP40" s="53">
        <f t="shared" si="25"/>
        <v>24.52340575166222</v>
      </c>
      <c r="EQ40" s="53">
        <f t="shared" si="25"/>
        <v>24.818493072712126</v>
      </c>
      <c r="ER40" s="53">
        <f t="shared" si="25"/>
        <v>24.974041797345404</v>
      </c>
      <c r="ES40" s="53">
        <f t="shared" si="25"/>
        <v>24.989177374047344</v>
      </c>
      <c r="ET40" s="53">
        <f t="shared" si="25"/>
        <v>24.86381470509977</v>
      </c>
      <c r="EU40" s="53">
        <f t="shared" si="25"/>
        <v>24.59865862503139</v>
      </c>
      <c r="EV40" s="53">
        <f t="shared" si="25"/>
        <v>24.19519993778165</v>
      </c>
      <c r="EW40" s="53">
        <f t="shared" si="25"/>
        <v>23.655707034858686</v>
      </c>
      <c r="EX40" s="53">
        <f t="shared" si="25"/>
        <v>22.983213141617085</v>
      </c>
      <c r="EY40" s="53">
        <f t="shared" si="25"/>
        <v>22.181499263361506</v>
      </c>
      <c r="EZ40" s="53">
        <f t="shared" si="25"/>
        <v>21.25507292715944</v>
      </c>
      <c r="FA40" s="53">
        <f t="shared" si="25"/>
        <v>20.20914283888429</v>
      </c>
      <c r="FB40" s="53">
        <f t="shared" si="25"/>
        <v>19.049589597976176</v>
      </c>
      <c r="FC40" s="53">
        <f t="shared" si="25"/>
        <v>17.782932634572642</v>
      </c>
      <c r="FD40" s="53">
        <f t="shared" si="25"/>
        <v>16.416293554900818</v>
      </c>
      <c r="FE40" s="53">
        <f t="shared" si="25"/>
        <v>14.957356101016547</v>
      </c>
      <c r="FF40" s="53">
        <f t="shared" si="25"/>
        <v>13.414322950011398</v>
      </c>
      <c r="FG40" s="53">
        <f t="shared" si="25"/>
        <v>11.795869595578107</v>
      </c>
      <c r="FH40" s="53">
        <f t="shared" si="25"/>
        <v>10.11109557122911</v>
      </c>
      <c r="FI40" s="53">
        <f t="shared" si="25"/>
        <v>8.36947328940896</v>
      </c>
      <c r="FJ40" s="53">
        <f t="shared" si="25"/>
        <v>6.580794784145709</v>
      </c>
      <c r="FK40" s="53">
        <f t="shared" si="25"/>
        <v>4.755116656673519</v>
      </c>
      <c r="FL40" s="53">
        <f t="shared" si="25"/>
        <v>2.9027035335621667</v>
      </c>
      <c r="FM40" s="53">
        <f t="shared" si="25"/>
        <v>1.0339703552524522</v>
      </c>
      <c r="FN40" s="53">
        <f t="shared" si="25"/>
        <v>-0.8405761805276628</v>
      </c>
      <c r="FO40" s="53">
        <f t="shared" si="25"/>
        <v>-2.7103966912397595</v>
      </c>
      <c r="FP40" s="53">
        <f t="shared" si="25"/>
        <v>-4.564978365777565</v>
      </c>
      <c r="FQ40" s="53">
        <f t="shared" si="25"/>
        <v>-6.393894071315249</v>
      </c>
      <c r="FR40" s="53">
        <f t="shared" si="25"/>
        <v>-8.18686097844153</v>
      </c>
      <c r="FS40" s="53">
        <f t="shared" si="25"/>
        <v>-9.933798374966827</v>
      </c>
      <c r="FT40" s="53">
        <f t="shared" si="25"/>
        <v>-11.624884343354744</v>
      </c>
      <c r="FU40" s="53">
        <f t="shared" si="25"/>
        <v>-13.250610983115257</v>
      </c>
      <c r="FV40" s="53">
        <f t="shared" si="25"/>
        <v>-14.80183786767986</v>
      </c>
      <c r="FW40" s="53">
        <f t="shared" si="25"/>
        <v>-16.26984343520517</v>
      </c>
      <c r="FX40" s="53">
        <f t="shared" si="25"/>
        <v>-17.646374024365947</v>
      </c>
      <c r="FY40" s="53">
        <f t="shared" si="25"/>
        <v>-18.92369027944168</v>
      </c>
      <c r="FZ40" s="53">
        <f t="shared" si="25"/>
        <v>-20.09461066378994</v>
      </c>
      <c r="GA40" s="53">
        <f t="shared" si="25"/>
        <v>-21.1525518370576</v>
      </c>
      <c r="GB40" s="53">
        <f t="shared" si="25"/>
        <v>-22.0915656691154</v>
      </c>
      <c r="GC40" s="53">
        <f t="shared" si="25"/>
        <v>-22.906372682609227</v>
      </c>
      <c r="GD40" s="53">
        <f t="shared" si="25"/>
        <v>-23.592391736102268</v>
      </c>
      <c r="GE40" s="53">
        <f t="shared" si="25"/>
        <v>-24.145765780918854</v>
      </c>
      <c r="GF40" s="53">
        <f t="shared" si="25"/>
        <v>-24.563383546875038</v>
      </c>
      <c r="GG40" s="53">
        <f t="shared" si="25"/>
        <v>-24.84289703497147</v>
      </c>
      <c r="GH40" s="53">
        <f t="shared" si="25"/>
        <v>-24.982734718697902</v>
      </c>
      <c r="GI40" s="53">
        <f t="shared" si="25"/>
        <v>-24.98211037972687</v>
      </c>
      <c r="GJ40" s="53">
        <f t="shared" si="25"/>
        <v>-24.84102752831919</v>
      </c>
      <c r="GK40" s="53">
        <f t="shared" si="25"/>
        <v>-24.56027938358798</v>
      </c>
      <c r="GL40" s="53">
        <f t="shared" si="25"/>
        <v>-24.14144441373225</v>
      </c>
      <c r="GM40" s="53">
        <f t="shared" si="25"/>
        <v>-23.586877461314444</v>
      </c>
      <c r="GN40" s="53">
        <f t="shared" si="25"/>
        <v>-22.89969650347898</v>
      </c>
      <c r="GO40" s="53">
        <f t="shared" si="25"/>
        <v>-22.08376512155049</v>
      </c>
      <c r="GP40" s="53">
        <f t="shared" si="25"/>
        <v>-21.14367077857402</v>
      </c>
      <c r="GQ40" s="53">
        <f t="shared" si="25"/>
        <v>-20.084699026929222</v>
      </c>
      <c r="GR40" s="53">
        <f t="shared" si="25"/>
        <v>-18.912803791031894</v>
      </c>
      <c r="GS40" s="54">
        <f t="shared" si="25"/>
        <v>-17.63457389220509</v>
      </c>
    </row>
    <row r="41" spans="1:201" ht="15.75" thickBot="1">
      <c r="A41" s="59" t="s">
        <v>116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</row>
    <row r="42" spans="1:201" ht="14.25">
      <c r="A42" s="48" t="s">
        <v>61</v>
      </c>
      <c r="B42" s="15">
        <f>$B$10^2+SIN(($D$12*B36)/$B$11)</f>
        <v>4</v>
      </c>
      <c r="C42" s="15">
        <f>$B$10^2+SIN(($D$12*C36)/$B$11)</f>
        <v>4.295520206661339</v>
      </c>
      <c r="D42" s="15">
        <f aca="true" t="shared" si="26" ref="D42:BO42">$B$10^2+SIN(($D$12*D36)/$B$11)</f>
        <v>4.564642473395035</v>
      </c>
      <c r="E42" s="15">
        <f t="shared" si="26"/>
        <v>4.783326909627483</v>
      </c>
      <c r="F42" s="15">
        <f t="shared" si="26"/>
        <v>4.932039085967226</v>
      </c>
      <c r="G42" s="15">
        <f t="shared" si="26"/>
        <v>4.997494986604054</v>
      </c>
      <c r="H42" s="15">
        <f t="shared" si="26"/>
        <v>4.973847630878195</v>
      </c>
      <c r="I42" s="15">
        <f t="shared" si="26"/>
        <v>4.863209366648873</v>
      </c>
      <c r="J42" s="15">
        <f t="shared" si="26"/>
        <v>4.675463180551151</v>
      </c>
      <c r="K42" s="15">
        <f t="shared" si="26"/>
        <v>4.42737988023383</v>
      </c>
      <c r="L42" s="15">
        <f t="shared" si="26"/>
        <v>4.141120008059867</v>
      </c>
      <c r="M42" s="15">
        <f t="shared" si="26"/>
        <v>3.8422543058567524</v>
      </c>
      <c r="N42" s="15">
        <f t="shared" si="26"/>
        <v>3.5574795567051485</v>
      </c>
      <c r="O42" s="15">
        <f t="shared" si="26"/>
        <v>3.312233840816027</v>
      </c>
      <c r="P42" s="15">
        <f t="shared" si="26"/>
        <v>3.1284242275864123</v>
      </c>
      <c r="Q42" s="15">
        <f t="shared" si="26"/>
        <v>3.022469882334903</v>
      </c>
      <c r="R42" s="15">
        <f t="shared" si="26"/>
        <v>3.0038353911641593</v>
      </c>
      <c r="S42" s="15">
        <f t="shared" si="26"/>
        <v>3.074185317672267</v>
      </c>
      <c r="T42" s="15">
        <f t="shared" si="26"/>
        <v>3.227235512444012</v>
      </c>
      <c r="U42" s="15">
        <f t="shared" si="26"/>
        <v>3.4493144574023606</v>
      </c>
      <c r="V42" s="15">
        <f t="shared" si="26"/>
        <v>3.7205845018010715</v>
      </c>
      <c r="W42" s="15">
        <f t="shared" si="26"/>
        <v>4.0168139004843475</v>
      </c>
      <c r="X42" s="15">
        <f t="shared" si="26"/>
        <v>4.311541363513376</v>
      </c>
      <c r="Y42" s="15">
        <f t="shared" si="26"/>
        <v>4.578439764388198</v>
      </c>
      <c r="Z42" s="15">
        <f t="shared" si="26"/>
        <v>4.793667863849152</v>
      </c>
      <c r="AA42" s="15">
        <f t="shared" si="26"/>
        <v>4.937999976774738</v>
      </c>
      <c r="AB42" s="15">
        <f t="shared" si="26"/>
        <v>4.998543345374605</v>
      </c>
      <c r="AC42" s="15">
        <f t="shared" si="26"/>
        <v>4.969889810845086</v>
      </c>
      <c r="AD42" s="15">
        <f t="shared" si="26"/>
        <v>4.854598908088281</v>
      </c>
      <c r="AE42" s="15">
        <f t="shared" si="26"/>
        <v>4.662969230082183</v>
      </c>
      <c r="AF42" s="15">
        <f t="shared" si="26"/>
        <v>4.4121184852417565</v>
      </c>
      <c r="AG42" s="15">
        <f t="shared" si="26"/>
        <v>4.1244544235070615</v>
      </c>
      <c r="AH42" s="15">
        <f t="shared" si="26"/>
        <v>3.825673218777019</v>
      </c>
      <c r="AI42" s="15">
        <f t="shared" si="26"/>
        <v>3.542464106224677</v>
      </c>
      <c r="AJ42" s="15">
        <f t="shared" si="26"/>
        <v>3.300125312406455</v>
      </c>
      <c r="AK42" s="15">
        <f t="shared" si="26"/>
        <v>3.1203042400283283</v>
      </c>
      <c r="AL42" s="15">
        <f t="shared" si="26"/>
        <v>3.0190637699335077</v>
      </c>
      <c r="AM42" s="15">
        <f t="shared" si="26"/>
        <v>3.0054474117960113</v>
      </c>
      <c r="AN42" s="15">
        <f t="shared" si="26"/>
        <v>3.0806714743353263</v>
      </c>
      <c r="AO42" s="15">
        <f t="shared" si="26"/>
        <v>3.2380164160809723</v>
      </c>
      <c r="AP42" s="15">
        <f t="shared" si="26"/>
        <v>3.463427081999571</v>
      </c>
      <c r="AQ42" s="15">
        <f t="shared" si="26"/>
        <v>3.7367682086342042</v>
      </c>
      <c r="AR42" s="15">
        <f t="shared" si="26"/>
        <v>4.033623047221146</v>
      </c>
      <c r="AS42" s="15">
        <f t="shared" si="26"/>
        <v>4.327474439137703</v>
      </c>
      <c r="AT42" s="15">
        <f t="shared" si="26"/>
        <v>4.592073514707232</v>
      </c>
      <c r="AU42" s="15">
        <f t="shared" si="26"/>
        <v>4.803784426551626</v>
      </c>
      <c r="AV42" s="15">
        <f t="shared" si="26"/>
        <v>4.943695669444108</v>
      </c>
      <c r="AW42" s="15">
        <f t="shared" si="26"/>
        <v>4.9993093887479185</v>
      </c>
      <c r="AX42" s="15">
        <f t="shared" si="26"/>
        <v>4.965657776549274</v>
      </c>
      <c r="AY42" s="15">
        <f t="shared" si="26"/>
        <v>4.845746831142928</v>
      </c>
      <c r="AZ42" s="15">
        <f t="shared" si="26"/>
        <v>4.650287840157106</v>
      </c>
      <c r="BA42" s="15">
        <f t="shared" si="26"/>
        <v>4.3967405731305975</v>
      </c>
      <c r="BB42" s="15">
        <f t="shared" si="26"/>
        <v>4.1077536522994285</v>
      </c>
      <c r="BC42" s="15">
        <f t="shared" si="26"/>
        <v>3.8091414186257966</v>
      </c>
      <c r="BD42" s="15">
        <f t="shared" si="26"/>
        <v>3.5275780136015182</v>
      </c>
      <c r="BE42" s="15">
        <f t="shared" si="26"/>
        <v>3.2882146576308644</v>
      </c>
      <c r="BF42" s="15">
        <f t="shared" si="26"/>
        <v>3.1124329664184875</v>
      </c>
      <c r="BG42" s="15">
        <f t="shared" si="26"/>
        <v>3.0159349949183536</v>
      </c>
      <c r="BH42" s="15">
        <f t="shared" si="26"/>
        <v>3.0073406195293693</v>
      </c>
      <c r="BI42" s="15">
        <f t="shared" si="26"/>
        <v>3.087417550208824</v>
      </c>
      <c r="BJ42" s="15">
        <f t="shared" si="26"/>
        <v>3.249012753228338</v>
      </c>
      <c r="BK42" s="15">
        <f t="shared" si="26"/>
        <v>3.4776914103732866</v>
      </c>
      <c r="BL42" s="15">
        <f t="shared" si="26"/>
        <v>3.7530263382633997</v>
      </c>
      <c r="BM42" s="15">
        <f t="shared" si="26"/>
        <v>4.050422687806836</v>
      </c>
      <c r="BN42" s="15">
        <f t="shared" si="26"/>
        <v>4.343314928819919</v>
      </c>
      <c r="BO42" s="15">
        <f t="shared" si="26"/>
        <v>4.605539869719621</v>
      </c>
      <c r="BP42" s="15">
        <f aca="true" t="shared" si="27" ref="BP42:EA42">$B$10^2+SIN(($D$12*BP36)/$B$11)</f>
        <v>4.81367373750712</v>
      </c>
      <c r="BQ42" s="15">
        <f t="shared" si="27"/>
        <v>4.949124553647902</v>
      </c>
      <c r="BR42" s="15">
        <f t="shared" si="27"/>
        <v>4.99979290014267</v>
      </c>
      <c r="BS42" s="15">
        <f t="shared" si="27"/>
        <v>4.961152724502108</v>
      </c>
      <c r="BT42" s="15">
        <f t="shared" si="27"/>
        <v>4.83665563853604</v>
      </c>
      <c r="BU42" s="15">
        <f t="shared" si="27"/>
        <v>4.637422596150217</v>
      </c>
      <c r="BV42" s="15">
        <f t="shared" si="27"/>
        <v>4.38125049165491</v>
      </c>
      <c r="BW42" s="15">
        <f t="shared" si="27"/>
        <v>4.091022416199816</v>
      </c>
      <c r="BX42" s="15">
        <f t="shared" si="27"/>
        <v>3.79266357939321</v>
      </c>
      <c r="BY42" s="15">
        <f t="shared" si="27"/>
        <v>3.5128254875394624</v>
      </c>
      <c r="BZ42" s="15">
        <f t="shared" si="27"/>
        <v>3.2765052439557354</v>
      </c>
      <c r="CA42" s="15">
        <f t="shared" si="27"/>
        <v>3.104812632180304</v>
      </c>
      <c r="CB42" s="15">
        <f t="shared" si="27"/>
        <v>3.0130844418793457</v>
      </c>
      <c r="CC42" s="15">
        <f t="shared" si="27"/>
        <v>3.0095144791028483</v>
      </c>
      <c r="CD42" s="15">
        <f t="shared" si="27"/>
        <v>3.094421637993393</v>
      </c>
      <c r="CE42" s="15">
        <f t="shared" si="27"/>
        <v>3.2602214149221305</v>
      </c>
      <c r="CF42" s="15">
        <f t="shared" si="27"/>
        <v>3.4921034096094083</v>
      </c>
      <c r="CG42" s="15">
        <f t="shared" si="27"/>
        <v>3.7693542940726426</v>
      </c>
      <c r="CH42" s="15">
        <f t="shared" si="27"/>
        <v>4.06720807252551</v>
      </c>
      <c r="CI42" s="15">
        <f t="shared" si="27"/>
        <v>4.3590583540222045</v>
      </c>
      <c r="CJ42" s="15">
        <f t="shared" si="27"/>
        <v>4.61883502212007</v>
      </c>
      <c r="CK42" s="15">
        <f t="shared" si="27"/>
        <v>4.823333000738104</v>
      </c>
      <c r="CL42" s="15">
        <f t="shared" si="27"/>
        <v>4.954285094492711</v>
      </c>
      <c r="CM42" s="15">
        <f t="shared" si="27"/>
        <v>4.999993742857021</v>
      </c>
      <c r="CN42" s="15">
        <f t="shared" si="27"/>
        <v>4.956375928404491</v>
      </c>
      <c r="CO42" s="15">
        <f t="shared" si="27"/>
        <v>4.827327900595355</v>
      </c>
      <c r="CP42" s="15">
        <f t="shared" si="27"/>
        <v>4.624377135416361</v>
      </c>
      <c r="CQ42" s="15">
        <f t="shared" si="27"/>
        <v>4.365652620282578</v>
      </c>
      <c r="CR42" s="15">
        <f t="shared" si="27"/>
        <v>4.074265445584315</v>
      </c>
      <c r="CS42" s="15">
        <f t="shared" si="27"/>
        <v>3.7762443598131585</v>
      </c>
      <c r="CT42" s="15">
        <f t="shared" si="27"/>
        <v>3.498210698979383</v>
      </c>
      <c r="CU42" s="15">
        <f t="shared" si="27"/>
        <v>3.2650003819511912</v>
      </c>
      <c r="CV42" s="15">
        <f t="shared" si="27"/>
        <v>3.097445391789793</v>
      </c>
      <c r="CW42" s="15">
        <f t="shared" si="27"/>
        <v>3.0105129167454576</v>
      </c>
      <c r="CX42" s="15">
        <f t="shared" si="27"/>
        <v>3.0119683759071454</v>
      </c>
      <c r="CY42" s="15">
        <f t="shared" si="27"/>
        <v>3.101681757442667</v>
      </c>
      <c r="CZ42" s="15">
        <f t="shared" si="27"/>
        <v>3.2716392321684404</v>
      </c>
      <c r="DA42" s="15">
        <f t="shared" si="27"/>
        <v>3.506659005043268</v>
      </c>
      <c r="DB42" s="15">
        <f t="shared" si="27"/>
        <v>3.785747459704168</v>
      </c>
      <c r="DC42" s="15">
        <f t="shared" si="27"/>
        <v>4.0839744556918</v>
      </c>
      <c r="DD42" s="15">
        <f t="shared" si="27"/>
        <v>4.374700263649512</v>
      </c>
      <c r="DE42" s="15">
        <f t="shared" si="27"/>
        <v>4.631955213006924</v>
      </c>
      <c r="DF42" s="15">
        <f t="shared" si="27"/>
        <v>4.8327594853078075</v>
      </c>
      <c r="DG42" s="15">
        <f t="shared" si="27"/>
        <v>4.959175832953092</v>
      </c>
      <c r="DH42" s="15">
        <f t="shared" si="27"/>
        <v>4.999911860107266</v>
      </c>
      <c r="DI42" s="15">
        <f t="shared" si="27"/>
        <v>4.95132873878677</v>
      </c>
      <c r="DJ42" s="15">
        <f t="shared" si="27"/>
        <v>4.817766254526421</v>
      </c>
      <c r="DK42" s="15">
        <f t="shared" si="27"/>
        <v>4.611155146262568</v>
      </c>
      <c r="DL42" s="15">
        <f t="shared" si="27"/>
        <v>4.349951368956636</v>
      </c>
      <c r="DM42" s="15">
        <f t="shared" si="27"/>
        <v>4.057487478104896</v>
      </c>
      <c r="DN42" s="15">
        <f t="shared" si="27"/>
        <v>3.759888402046198</v>
      </c>
      <c r="DO42" s="15">
        <f t="shared" si="27"/>
        <v>3.483737779920055</v>
      </c>
      <c r="DP42" s="15">
        <f t="shared" si="27"/>
        <v>3.2537033243550697</v>
      </c>
      <c r="DQ42" s="15">
        <f t="shared" si="27"/>
        <v>3.0903333281664658</v>
      </c>
      <c r="DR42" s="15">
        <f t="shared" si="27"/>
        <v>3.0082211465568824</v>
      </c>
      <c r="DS42" s="15">
        <f t="shared" si="27"/>
        <v>3.0147016161587987</v>
      </c>
      <c r="DT42" s="15">
        <f t="shared" si="27"/>
        <v>3.109195855923142</v>
      </c>
      <c r="DU42" s="15">
        <f t="shared" si="27"/>
        <v>3.2832629768393473</v>
      </c>
      <c r="DV42" s="15">
        <f t="shared" si="27"/>
        <v>3.521354081411585</v>
      </c>
      <c r="DW42" s="15">
        <f t="shared" si="27"/>
        <v>3.802201200363538</v>
      </c>
      <c r="DX42" s="15">
        <f t="shared" si="27"/>
        <v>4.100717096992501</v>
      </c>
      <c r="DY42" s="15">
        <f t="shared" si="27"/>
        <v>4.39023623530794</v>
      </c>
      <c r="DZ42" s="15">
        <f t="shared" si="27"/>
        <v>4.644896732944862</v>
      </c>
      <c r="EA42" s="15">
        <f t="shared" si="27"/>
        <v>4.8419505260922975</v>
      </c>
      <c r="EB42" s="15">
        <f aca="true" t="shared" si="28" ref="EB42:GM42">$B$10^2+SIN(($D$12*EB36)/$B$11)</f>
        <v>4.963795386284084</v>
      </c>
      <c r="EC42" s="15">
        <f t="shared" si="28"/>
        <v>4.999547275043892</v>
      </c>
      <c r="ED42" s="15">
        <f t="shared" si="28"/>
        <v>4.946012582626915</v>
      </c>
      <c r="EE42" s="15">
        <f t="shared" si="28"/>
        <v>4.807973403666997</v>
      </c>
      <c r="EF42" s="15">
        <f t="shared" si="28"/>
        <v>4.597760366905278</v>
      </c>
      <c r="EG42" s="15">
        <f t="shared" si="28"/>
        <v>4.334151176848447</v>
      </c>
      <c r="EH42" s="15">
        <f t="shared" si="28"/>
        <v>4.0406932573498935</v>
      </c>
      <c r="EI42" s="15">
        <f t="shared" si="28"/>
        <v>3.7436003303670162</v>
      </c>
      <c r="EJ42" s="15">
        <f t="shared" si="28"/>
        <v>3.4694108222498263</v>
      </c>
      <c r="EK42" s="15">
        <f t="shared" si="28"/>
        <v>3.2426172651531973</v>
      </c>
      <c r="EL42" s="15">
        <f t="shared" si="28"/>
        <v>3.083478452084383</v>
      </c>
      <c r="EM42" s="15">
        <f t="shared" si="28"/>
        <v>3.006209779259459</v>
      </c>
      <c r="EN42" s="15">
        <f t="shared" si="28"/>
        <v>3.017713427096356</v>
      </c>
      <c r="EO42" s="15">
        <f t="shared" si="28"/>
        <v>3.116961808994558</v>
      </c>
      <c r="EP42" s="15">
        <f t="shared" si="28"/>
        <v>3.2950893625857165</v>
      </c>
      <c r="EQ42" s="15">
        <f t="shared" si="28"/>
        <v>3.5361844840161223</v>
      </c>
      <c r="ER42" s="15">
        <f t="shared" si="28"/>
        <v>3.8187108641302423</v>
      </c>
      <c r="ES42" s="15">
        <f t="shared" si="28"/>
        <v>4.117431262827032</v>
      </c>
      <c r="ET42" s="15">
        <f t="shared" si="28"/>
        <v>4.405661876555284</v>
      </c>
      <c r="EU42" s="15">
        <f t="shared" si="28"/>
        <v>4.657655923013816</v>
      </c>
      <c r="EV42" s="15">
        <f t="shared" si="28"/>
        <v>4.850903524534077</v>
      </c>
      <c r="EW42" s="15">
        <f t="shared" si="28"/>
        <v>4.968142448412172</v>
      </c>
      <c r="EX42" s="15">
        <f t="shared" si="28"/>
        <v>4.998900090745025</v>
      </c>
      <c r="EY42" s="15">
        <f t="shared" si="28"/>
        <v>4.940428962947033</v>
      </c>
      <c r="EZ42" s="15">
        <f t="shared" si="28"/>
        <v>4.797952116722686</v>
      </c>
      <c r="FA42" s="15">
        <f t="shared" si="28"/>
        <v>4.5841965844133545</v>
      </c>
      <c r="FB42" s="15">
        <f t="shared" si="28"/>
        <v>4.318256511102562</v>
      </c>
      <c r="FC42" s="15">
        <f t="shared" si="28"/>
        <v>4.023887531502831</v>
      </c>
      <c r="FD42" s="15">
        <f t="shared" si="28"/>
        <v>3.727384749857022</v>
      </c>
      <c r="FE42" s="15">
        <f t="shared" si="28"/>
        <v>3.455233876589772</v>
      </c>
      <c r="FF42" s="15">
        <f t="shared" si="28"/>
        <v>3.2317453386763924</v>
      </c>
      <c r="FG42" s="15">
        <f t="shared" si="28"/>
        <v>3.0768827016036813</v>
      </c>
      <c r="FH42" s="15">
        <f t="shared" si="28"/>
        <v>3.0044793835214954</v>
      </c>
      <c r="FI42" s="15">
        <f t="shared" si="28"/>
        <v>3.0210029571988484</v>
      </c>
      <c r="FJ42" s="15">
        <f t="shared" si="28"/>
        <v>3.1249774210105015</v>
      </c>
      <c r="FK42" s="15">
        <f t="shared" si="28"/>
        <v>3.3071150457662224</v>
      </c>
      <c r="FL42" s="15">
        <f t="shared" si="28"/>
        <v>3.5511460198981877</v>
      </c>
      <c r="FM42" s="15">
        <f t="shared" si="28"/>
        <v>3.8352717832727485</v>
      </c>
      <c r="FN42" s="15">
        <f t="shared" si="28"/>
        <v>4.134112227645544</v>
      </c>
      <c r="FO42" s="15">
        <f t="shared" si="28"/>
        <v>4.4209728261426555</v>
      </c>
      <c r="FP42" s="15">
        <f t="shared" si="28"/>
        <v>4.670229175843275</v>
      </c>
      <c r="FQ42" s="15">
        <f t="shared" si="28"/>
        <v>4.859615949376681</v>
      </c>
      <c r="FR42" s="15">
        <f t="shared" si="28"/>
        <v>4.972215790304509</v>
      </c>
      <c r="FS42" s="15">
        <f t="shared" si="28"/>
        <v>4.9979704901872894</v>
      </c>
      <c r="FT42" s="15">
        <f t="shared" si="28"/>
        <v>4.934579458388468</v>
      </c>
      <c r="FU42" s="15">
        <f t="shared" si="28"/>
        <v>4.7877052269842055</v>
      </c>
      <c r="FV42" s="15">
        <f t="shared" si="28"/>
        <v>4.570467633637489</v>
      </c>
      <c r="FW42" s="15">
        <f t="shared" si="28"/>
        <v>4.302271865573869</v>
      </c>
      <c r="FX42" s="15">
        <f t="shared" si="28"/>
        <v>4.007075052000087</v>
      </c>
      <c r="FY42" s="15">
        <f t="shared" si="28"/>
        <v>3.7112462451024064</v>
      </c>
      <c r="FZ42" s="15">
        <f t="shared" si="28"/>
        <v>3.4412109511485074</v>
      </c>
      <c r="GA42" s="15">
        <f t="shared" si="28"/>
        <v>3.221090618714361</v>
      </c>
      <c r="GB42" s="15">
        <f t="shared" si="28"/>
        <v>3.070547941522647</v>
      </c>
      <c r="GC42" s="15">
        <f t="shared" si="28"/>
        <v>3.003030448572989</v>
      </c>
      <c r="GD42" s="15">
        <f t="shared" si="28"/>
        <v>3.024569276426533</v>
      </c>
      <c r="GE42" s="15">
        <f t="shared" si="28"/>
        <v>3.1332404257391557</v>
      </c>
      <c r="GF42" s="15">
        <f t="shared" si="28"/>
        <v>3.319336626392742</v>
      </c>
      <c r="GG42" s="15">
        <f t="shared" si="28"/>
        <v>3.566234459024156</v>
      </c>
      <c r="GH42" s="15">
        <f t="shared" si="28"/>
        <v>3.851879275568195</v>
      </c>
      <c r="GI42" s="15">
        <f t="shared" si="28"/>
        <v>4.150755275284986</v>
      </c>
      <c r="GJ42" s="15">
        <f t="shared" si="28"/>
        <v>4.436164755247653</v>
      </c>
      <c r="GK42" s="15">
        <f t="shared" si="28"/>
        <v>4.682612936632269</v>
      </c>
      <c r="GL42" s="15">
        <f t="shared" si="28"/>
        <v>4.86808533738033</v>
      </c>
      <c r="GM42" s="15">
        <f t="shared" si="28"/>
        <v>4.976014260316409</v>
      </c>
      <c r="GN42" s="15">
        <f aca="true" t="shared" si="29" ref="GN42:GS42">$B$10^2+SIN(($D$12*GN36)/$B$11)</f>
        <v>4.9967587361940815</v>
      </c>
      <c r="GO42" s="15">
        <f t="shared" si="29"/>
        <v>4.928465722765452</v>
      </c>
      <c r="GP42" s="15">
        <f t="shared" si="29"/>
        <v>4.777235631526347</v>
      </c>
      <c r="GQ42" s="15">
        <f t="shared" si="29"/>
        <v>4.556577396125965</v>
      </c>
      <c r="GR42" s="15">
        <f t="shared" si="29"/>
        <v>4.286201759556958</v>
      </c>
      <c r="GS42" s="15">
        <f t="shared" si="29"/>
        <v>3.9902605721874527</v>
      </c>
    </row>
    <row r="43" spans="1:201" ht="14.25">
      <c r="A43" s="49" t="s">
        <v>59</v>
      </c>
      <c r="B43" s="65">
        <f>($D$12/$B$11)*COS(($D$12*B36)/$B$11)</f>
        <v>4</v>
      </c>
      <c r="C43" s="65">
        <f aca="true" t="shared" si="30" ref="C43:BN43">($D$12/$B$11)*COS(($D$12*C36)/$B$11)</f>
        <v>3.821345956502424</v>
      </c>
      <c r="D43" s="65">
        <f t="shared" si="30"/>
        <v>3.3013424596387133</v>
      </c>
      <c r="E43" s="65">
        <f t="shared" si="30"/>
        <v>2.486439873082658</v>
      </c>
      <c r="F43" s="65">
        <f t="shared" si="30"/>
        <v>1.4494310179066945</v>
      </c>
      <c r="G43" s="65">
        <f t="shared" si="30"/>
        <v>0.2829488066708116</v>
      </c>
      <c r="H43" s="65">
        <f t="shared" si="30"/>
        <v>-0.9088083787723484</v>
      </c>
      <c r="I43" s="65">
        <f t="shared" si="30"/>
        <v>-2.0193844183994303</v>
      </c>
      <c r="J43" s="65">
        <f t="shared" si="30"/>
        <v>-2.9495748621649818</v>
      </c>
      <c r="K43" s="65">
        <f t="shared" si="30"/>
        <v>-3.616288568068244</v>
      </c>
      <c r="L43" s="65">
        <f t="shared" si="30"/>
        <v>-3.9599699864017817</v>
      </c>
      <c r="M43" s="65">
        <f t="shared" si="30"/>
        <v>-3.94991907963546</v>
      </c>
      <c r="N43" s="65">
        <f t="shared" si="30"/>
        <v>-3.5870336653365893</v>
      </c>
      <c r="O43" s="65">
        <f t="shared" si="30"/>
        <v>-2.903729216800563</v>
      </c>
      <c r="P43" s="65">
        <f t="shared" si="30"/>
        <v>-1.9610432853628008</v>
      </c>
      <c r="Q43" s="65">
        <f t="shared" si="30"/>
        <v>-0.8431831977231223</v>
      </c>
      <c r="R43" s="65">
        <f t="shared" si="30"/>
        <v>0.34999593375778204</v>
      </c>
      <c r="S43" s="65">
        <f t="shared" si="30"/>
        <v>1.5119109708519176</v>
      </c>
      <c r="T43" s="65">
        <f t="shared" si="30"/>
        <v>2.538771503770533</v>
      </c>
      <c r="U43" s="65">
        <f t="shared" si="30"/>
        <v>3.338851139356635</v>
      </c>
      <c r="V43" s="65">
        <f t="shared" si="30"/>
        <v>3.840681146601461</v>
      </c>
      <c r="W43" s="65">
        <f t="shared" si="30"/>
        <v>3.999434545533661</v>
      </c>
      <c r="X43" s="65">
        <f t="shared" si="30"/>
        <v>3.8009303678341206</v>
      </c>
      <c r="Y43" s="65">
        <f t="shared" si="30"/>
        <v>3.2629004005014335</v>
      </c>
      <c r="Z43" s="65">
        <f t="shared" si="30"/>
        <v>2.433405258129024</v>
      </c>
      <c r="AA43" s="65">
        <f t="shared" si="30"/>
        <v>1.3865412713401133</v>
      </c>
      <c r="AB43" s="65">
        <f t="shared" si="30"/>
        <v>0.21582168225060963</v>
      </c>
      <c r="AC43" s="65">
        <f t="shared" si="30"/>
        <v>-0.9741766149431575</v>
      </c>
      <c r="AD43" s="65">
        <f t="shared" si="30"/>
        <v>-2.0771546164667365</v>
      </c>
      <c r="AE43" s="65">
        <f t="shared" si="30"/>
        <v>-2.9945865823895947</v>
      </c>
      <c r="AF43" s="65">
        <f t="shared" si="30"/>
        <v>-3.6445210475387078</v>
      </c>
      <c r="AG43" s="65">
        <f t="shared" si="30"/>
        <v>-3.968901301810414</v>
      </c>
      <c r="AH43" s="65">
        <f t="shared" si="30"/>
        <v>-3.9387514231765066</v>
      </c>
      <c r="AI43" s="65">
        <f t="shared" si="30"/>
        <v>-3.5567646105014403</v>
      </c>
      <c r="AJ43" s="65">
        <f t="shared" si="30"/>
        <v>-2.857062608108791</v>
      </c>
      <c r="AK43" s="65">
        <f t="shared" si="30"/>
        <v>-1.9021477119839576</v>
      </c>
      <c r="AL43" s="65">
        <f t="shared" si="30"/>
        <v>-0.7773196258213253</v>
      </c>
      <c r="AM43" s="65">
        <f t="shared" si="30"/>
        <v>0.41694410746280164</v>
      </c>
      <c r="AN43" s="65">
        <f t="shared" si="30"/>
        <v>1.5739634653915833</v>
      </c>
      <c r="AO43" s="65">
        <f t="shared" si="30"/>
        <v>2.5903853546155307</v>
      </c>
      <c r="AP43" s="65">
        <f t="shared" si="30"/>
        <v>3.3754158349299836</v>
      </c>
      <c r="AQ43" s="65">
        <f t="shared" si="30"/>
        <v>3.8589304715464445</v>
      </c>
      <c r="AR43" s="65">
        <f t="shared" si="30"/>
        <v>3.997738342004018</v>
      </c>
      <c r="AS43" s="65">
        <f t="shared" si="30"/>
        <v>3.779440152639429</v>
      </c>
      <c r="AT43" s="65">
        <f t="shared" si="30"/>
        <v>3.2235358305617776</v>
      </c>
      <c r="AU43" s="65">
        <f t="shared" si="30"/>
        <v>2.3796826532395396</v>
      </c>
      <c r="AV43" s="65">
        <f t="shared" si="30"/>
        <v>1.3232595117961476</v>
      </c>
      <c r="AW43" s="65">
        <f t="shared" si="30"/>
        <v>0.1486335391632488</v>
      </c>
      <c r="AX43" s="65">
        <f t="shared" si="30"/>
        <v>-1.0392694248550713</v>
      </c>
      <c r="AY43" s="65">
        <f t="shared" si="30"/>
        <v>-2.134337546356513</v>
      </c>
      <c r="AZ43" s="65">
        <f t="shared" si="30"/>
        <v>-3.038751651435322</v>
      </c>
      <c r="BA43" s="65">
        <f t="shared" si="30"/>
        <v>-3.6717231216571986</v>
      </c>
      <c r="BB43" s="65">
        <f t="shared" si="30"/>
        <v>-3.9767105007352677</v>
      </c>
      <c r="BC43" s="65">
        <f t="shared" si="30"/>
        <v>-3.9264701744255266</v>
      </c>
      <c r="BD43" s="65">
        <f t="shared" si="30"/>
        <v>-3.5254899614489053</v>
      </c>
      <c r="BE43" s="65">
        <f t="shared" si="30"/>
        <v>-2.8095882300108035</v>
      </c>
      <c r="BF43" s="65">
        <f t="shared" si="30"/>
        <v>-1.842714349645387</v>
      </c>
      <c r="BG43" s="65">
        <f t="shared" si="30"/>
        <v>-0.7112362844923926</v>
      </c>
      <c r="BH43" s="65">
        <f t="shared" si="30"/>
        <v>0.4837743997139812</v>
      </c>
      <c r="BI43" s="65">
        <f t="shared" si="30"/>
        <v>1.6355709575955972</v>
      </c>
      <c r="BJ43" s="65">
        <f t="shared" si="30"/>
        <v>2.6412668329763846</v>
      </c>
      <c r="BK43" s="65">
        <f t="shared" si="30"/>
        <v>3.411026208523537</v>
      </c>
      <c r="BL43" s="65">
        <f t="shared" si="30"/>
        <v>3.8760887717562205</v>
      </c>
      <c r="BM43" s="65">
        <f t="shared" si="30"/>
        <v>3.9949118689740013</v>
      </c>
      <c r="BN43" s="65">
        <f t="shared" si="30"/>
        <v>3.756881386787449</v>
      </c>
      <c r="BO43" s="65">
        <f aca="true" t="shared" si="31" ref="BO43:DZ43">($D$12/$B$11)*COS(($D$12*BO36)/$B$11)</f>
        <v>3.183259879255716</v>
      </c>
      <c r="BP43" s="65">
        <f t="shared" si="31"/>
        <v>2.325287247257662</v>
      </c>
      <c r="BQ43" s="65">
        <f t="shared" si="31"/>
        <v>1.2596036307516425</v>
      </c>
      <c r="BR43" s="65">
        <f t="shared" si="31"/>
        <v>0.08140337332661826</v>
      </c>
      <c r="BS43" s="65">
        <f t="shared" si="31"/>
        <v>-1.1040684049979774</v>
      </c>
      <c r="BT43" s="65">
        <f t="shared" si="31"/>
        <v>-2.190917040897169</v>
      </c>
      <c r="BU43" s="65">
        <f t="shared" si="31"/>
        <v>-3.0820575826343477</v>
      </c>
      <c r="BV43" s="65">
        <f t="shared" si="31"/>
        <v>-3.697887099656535</v>
      </c>
      <c r="BW43" s="65">
        <f t="shared" si="31"/>
        <v>-3.9833953753031293</v>
      </c>
      <c r="BX43" s="65">
        <f t="shared" si="31"/>
        <v>-3.9130788056260033</v>
      </c>
      <c r="BY43" s="65">
        <f t="shared" si="31"/>
        <v>-3.4932185603740002</v>
      </c>
      <c r="BZ43" s="65">
        <f t="shared" si="31"/>
        <v>-2.761319504806208</v>
      </c>
      <c r="CA43" s="65">
        <f t="shared" si="31"/>
        <v>-1.7827600017772183</v>
      </c>
      <c r="CB43" s="65">
        <f t="shared" si="31"/>
        <v>-0.6449518572966152</v>
      </c>
      <c r="CC43" s="65">
        <f t="shared" si="31"/>
        <v>0.550467915767644</v>
      </c>
      <c r="CD43" s="65">
        <f t="shared" si="31"/>
        <v>1.6967160293481294</v>
      </c>
      <c r="CE43" s="65">
        <f t="shared" si="31"/>
        <v>2.6914015532734923</v>
      </c>
      <c r="CF43" s="65">
        <f t="shared" si="31"/>
        <v>3.4456721921148836</v>
      </c>
      <c r="CG43" s="65">
        <f t="shared" si="31"/>
        <v>3.8921511961120334</v>
      </c>
      <c r="CH43" s="65">
        <f t="shared" si="31"/>
        <v>3.990955925564512</v>
      </c>
      <c r="CI43" s="65">
        <f t="shared" si="31"/>
        <v>3.7332604482556317</v>
      </c>
      <c r="CJ43" s="65">
        <f t="shared" si="31"/>
        <v>3.1420839336915303</v>
      </c>
      <c r="CK43" s="65">
        <f t="shared" si="31"/>
        <v>2.2702344192460466</v>
      </c>
      <c r="CL43" s="65">
        <f t="shared" si="31"/>
        <v>1.1955916254577101</v>
      </c>
      <c r="CM43" s="65">
        <f t="shared" si="31"/>
        <v>0.014150192539469253</v>
      </c>
      <c r="CN43" s="65">
        <f t="shared" si="31"/>
        <v>-1.168555234935508</v>
      </c>
      <c r="CO43" s="65">
        <f t="shared" si="31"/>
        <v>-2.2468771035247403</v>
      </c>
      <c r="CP43" s="65">
        <f t="shared" si="31"/>
        <v>-3.124492132220555</v>
      </c>
      <c r="CQ43" s="65">
        <f t="shared" si="31"/>
        <v>-3.7230055842676024</v>
      </c>
      <c r="CR43" s="65">
        <f t="shared" si="31"/>
        <v>-3.9889540355179087</v>
      </c>
      <c r="CS43" s="65">
        <f t="shared" si="31"/>
        <v>-3.8985811028825896</v>
      </c>
      <c r="CT43" s="65">
        <f t="shared" si="31"/>
        <v>-3.4599595312806546</v>
      </c>
      <c r="CU43" s="65">
        <f t="shared" si="31"/>
        <v>-2.712270079378099</v>
      </c>
      <c r="CV43" s="65">
        <f t="shared" si="31"/>
        <v>-1.7223016191063403</v>
      </c>
      <c r="CW43" s="65">
        <f t="shared" si="31"/>
        <v>-0.5784850846466963</v>
      </c>
      <c r="CX43" s="65">
        <f t="shared" si="31"/>
        <v>0.6170057995505187</v>
      </c>
      <c r="CY43" s="65">
        <f t="shared" si="31"/>
        <v>1.757381393272183</v>
      </c>
      <c r="CZ43" s="65">
        <f t="shared" si="31"/>
        <v>2.7407753410560924</v>
      </c>
      <c r="DA43" s="65">
        <f t="shared" si="31"/>
        <v>3.4793439903409418</v>
      </c>
      <c r="DB43" s="65">
        <f t="shared" si="31"/>
        <v>3.907113203329093</v>
      </c>
      <c r="DC43" s="65">
        <f t="shared" si="31"/>
        <v>3.985871630228482</v>
      </c>
      <c r="DD43" s="65">
        <f t="shared" si="31"/>
        <v>3.7085840153265757</v>
      </c>
      <c r="DE43" s="65">
        <f t="shared" si="31"/>
        <v>3.1000196354303924</v>
      </c>
      <c r="DF43" s="65">
        <f t="shared" si="31"/>
        <v>2.214539734138454</v>
      </c>
      <c r="DG43" s="65">
        <f t="shared" si="31"/>
        <v>1.1312415938515785</v>
      </c>
      <c r="DH43" s="65">
        <f t="shared" si="31"/>
        <v>-0.053106988892408426</v>
      </c>
      <c r="DI43" s="65">
        <f t="shared" si="31"/>
        <v>-1.2327116824845907</v>
      </c>
      <c r="DJ43" s="65">
        <f t="shared" si="31"/>
        <v>-2.302201912805489</v>
      </c>
      <c r="DK43" s="65">
        <f t="shared" si="31"/>
        <v>-3.166043302791114</v>
      </c>
      <c r="DL43" s="65">
        <f t="shared" si="31"/>
        <v>-3.7470714738107183</v>
      </c>
      <c r="DM43" s="65">
        <f t="shared" si="31"/>
        <v>-3.9933849097949756</v>
      </c>
      <c r="DN43" s="65">
        <f t="shared" si="31"/>
        <v>-3.882981165090702</v>
      </c>
      <c r="DO43" s="65">
        <f t="shared" si="31"/>
        <v>-3.425722277402244</v>
      </c>
      <c r="DP43" s="65">
        <f t="shared" si="31"/>
        <v>-2.6624538213349744</v>
      </c>
      <c r="DQ43" s="65">
        <f t="shared" si="31"/>
        <v>-1.661356294864176</v>
      </c>
      <c r="DR43" s="65">
        <f t="shared" si="31"/>
        <v>-0.5118547585095623</v>
      </c>
      <c r="DS43" s="65">
        <f t="shared" si="31"/>
        <v>0.6833692389906546</v>
      </c>
      <c r="DT43" s="65">
        <f t="shared" si="31"/>
        <v>1.8175498976171018</v>
      </c>
      <c r="DU43" s="65">
        <f t="shared" si="31"/>
        <v>2.789374237009602</v>
      </c>
      <c r="DV43" s="65">
        <f t="shared" si="31"/>
        <v>3.512032083267241</v>
      </c>
      <c r="DW43" s="65">
        <f t="shared" si="31"/>
        <v>3.9209705632404326</v>
      </c>
      <c r="DX43" s="65">
        <f t="shared" si="31"/>
        <v>3.9796604204346946</v>
      </c>
      <c r="DY43" s="65">
        <f t="shared" si="31"/>
        <v>3.6828590647000032</v>
      </c>
      <c r="DZ43" s="65">
        <f t="shared" si="31"/>
        <v>3.05707887719514</v>
      </c>
      <c r="EA43" s="65">
        <f aca="true" t="shared" si="32" ref="EA43:GL43">($D$12/$B$11)*COS(($D$12*EA36)/$B$11)</f>
        <v>2.158218938339311</v>
      </c>
      <c r="EB43" s="65">
        <f t="shared" si="32"/>
        <v>1.0665717294398038</v>
      </c>
      <c r="EC43" s="65">
        <f t="shared" si="32"/>
        <v>-0.12034915553201311</v>
      </c>
      <c r="ED43" s="65">
        <f t="shared" si="32"/>
        <v>-1.2965196088701738</v>
      </c>
      <c r="EE43" s="65">
        <f t="shared" si="32"/>
        <v>-2.356875826909061</v>
      </c>
      <c r="EF43" s="65">
        <f t="shared" si="32"/>
        <v>-3.206699346698453</v>
      </c>
      <c r="EG43" s="65">
        <f t="shared" si="32"/>
        <v>-3.770077964203494</v>
      </c>
      <c r="EH43" s="65">
        <f t="shared" si="32"/>
        <v>-3.9966867454055097</v>
      </c>
      <c r="EI43" s="65">
        <f t="shared" si="32"/>
        <v>-3.8662834027776016</v>
      </c>
      <c r="EJ43" s="65">
        <f t="shared" si="32"/>
        <v>-3.390516478542807</v>
      </c>
      <c r="EK43" s="65">
        <f t="shared" si="32"/>
        <v>-2.611884815089601</v>
      </c>
      <c r="EL43" s="65">
        <f t="shared" si="32"/>
        <v>-1.5999412599535614</v>
      </c>
      <c r="EM43" s="65">
        <f t="shared" si="32"/>
        <v>-0.4450797170928697</v>
      </c>
      <c r="EN43" s="65">
        <f t="shared" si="32"/>
        <v>0.7495394713365205</v>
      </c>
      <c r="EO43" s="65">
        <f t="shared" si="32"/>
        <v>1.8772045311082597</v>
      </c>
      <c r="EP43" s="65">
        <f t="shared" si="32"/>
        <v>2.837184500902791</v>
      </c>
      <c r="EQ43" s="65">
        <f t="shared" si="32"/>
        <v>3.5437272290798214</v>
      </c>
      <c r="ER43" s="65">
        <f t="shared" si="32"/>
        <v>3.933719357993087</v>
      </c>
      <c r="ES43" s="65">
        <f t="shared" si="32"/>
        <v>3.9723240522612926</v>
      </c>
      <c r="ET43" s="65">
        <f t="shared" si="32"/>
        <v>3.65609286951991</v>
      </c>
      <c r="EU43" s="65">
        <f t="shared" si="32"/>
        <v>3.013273799507362</v>
      </c>
      <c r="EV43" s="65">
        <f t="shared" si="32"/>
        <v>2.101287955271185</v>
      </c>
      <c r="EW43" s="65">
        <f t="shared" si="32"/>
        <v>1.0016003161539895</v>
      </c>
      <c r="EX43" s="65">
        <f t="shared" si="32"/>
        <v>-0.18755729618788855</v>
      </c>
      <c r="EY43" s="65">
        <f t="shared" si="32"/>
        <v>-1.3599609738539933</v>
      </c>
      <c r="EZ43" s="65">
        <f t="shared" si="32"/>
        <v>-2.4108833880311478</v>
      </c>
      <c r="FA43" s="65">
        <f t="shared" si="32"/>
        <v>-3.2464487693718995</v>
      </c>
      <c r="FB43" s="65">
        <f t="shared" si="32"/>
        <v>-3.792018550884633</v>
      </c>
      <c r="FC43" s="65">
        <f t="shared" si="32"/>
        <v>-3.9988586088306772</v>
      </c>
      <c r="FD43" s="65">
        <f t="shared" si="32"/>
        <v>-3.848492536855399</v>
      </c>
      <c r="FE43" s="65">
        <f t="shared" si="32"/>
        <v>-3.354352088340382</v>
      </c>
      <c r="FF43" s="65">
        <f t="shared" si="32"/>
        <v>-2.560577357877083</v>
      </c>
      <c r="FG43" s="65">
        <f t="shared" si="32"/>
        <v>-1.5380738780772896</v>
      </c>
      <c r="FH43" s="65">
        <f t="shared" si="32"/>
        <v>-0.3781788395192526</v>
      </c>
      <c r="FI43" s="65">
        <f t="shared" si="32"/>
        <v>0.8154977884615054</v>
      </c>
      <c r="FJ43" s="65">
        <f t="shared" si="32"/>
        <v>1.936328427756272</v>
      </c>
      <c r="FK43" s="65">
        <f t="shared" si="32"/>
        <v>2.8841926154720134</v>
      </c>
      <c r="FL43" s="65">
        <f t="shared" si="32"/>
        <v>3.5744204666978097</v>
      </c>
      <c r="FM43" s="65">
        <f t="shared" si="32"/>
        <v>3.945355983155608</v>
      </c>
      <c r="FN43" s="65">
        <f t="shared" si="32"/>
        <v>3.963864599899345</v>
      </c>
      <c r="FO43" s="65">
        <f t="shared" si="32"/>
        <v>3.628292997318636</v>
      </c>
      <c r="FP43" s="65">
        <f t="shared" si="32"/>
        <v>2.9686167872554923</v>
      </c>
      <c r="FQ43" s="65">
        <f t="shared" si="32"/>
        <v>2.043762880873328</v>
      </c>
      <c r="FR43" s="65">
        <f t="shared" si="32"/>
        <v>0.9363457231820216</v>
      </c>
      <c r="FS43" s="65">
        <f t="shared" si="32"/>
        <v>-0.2547124092882956</v>
      </c>
      <c r="FT43" s="65">
        <f t="shared" si="32"/>
        <v>-1.4230178408344325</v>
      </c>
      <c r="FU43" s="65">
        <f t="shared" si="32"/>
        <v>-2.4642093267634917</v>
      </c>
      <c r="FV43" s="65">
        <f t="shared" si="32"/>
        <v>-3.2852803325671767</v>
      </c>
      <c r="FW43" s="65">
        <f t="shared" si="32"/>
        <v>-3.812887030652742</v>
      </c>
      <c r="FX43" s="65">
        <f t="shared" si="32"/>
        <v>-3.999899886025541</v>
      </c>
      <c r="FY43" s="65">
        <f t="shared" si="32"/>
        <v>-3.8296135972863694</v>
      </c>
      <c r="FZ43" s="65">
        <f t="shared" si="32"/>
        <v>-3.3172393314529343</v>
      </c>
      <c r="GA43" s="65">
        <f t="shared" si="32"/>
        <v>-2.5085459557129037</v>
      </c>
      <c r="GB43" s="65">
        <f t="shared" si="32"/>
        <v>-1.4757716408290875</v>
      </c>
      <c r="GC43" s="65">
        <f t="shared" si="32"/>
        <v>-0.31117104048863903</v>
      </c>
      <c r="GD43" s="65">
        <f t="shared" si="32"/>
        <v>0.881225542153132</v>
      </c>
      <c r="GE43" s="65">
        <f t="shared" si="32"/>
        <v>1.9949048716253512</v>
      </c>
      <c r="GF43" s="65">
        <f t="shared" si="32"/>
        <v>2.9303852902431413</v>
      </c>
      <c r="GG43" s="65">
        <f t="shared" si="32"/>
        <v>3.604103118307096</v>
      </c>
      <c r="GH43" s="65">
        <f t="shared" si="32"/>
        <v>3.955877148737149</v>
      </c>
      <c r="GI43" s="65">
        <f t="shared" si="32"/>
        <v>3.954284455066424</v>
      </c>
      <c r="GJ43" s="65">
        <f t="shared" si="32"/>
        <v>3.59946730787711</v>
      </c>
      <c r="GK43" s="65">
        <f t="shared" si="32"/>
        <v>2.923120466192988</v>
      </c>
      <c r="GL43" s="65">
        <f t="shared" si="32"/>
        <v>1.9856599790509106</v>
      </c>
      <c r="GM43" s="65">
        <f aca="true" t="shared" si="33" ref="GM43:GS43">($D$12/$B$11)*COS(($D$12*GM36)/$B$11)</f>
        <v>0.8708263997745052</v>
      </c>
      <c r="GN43" s="65">
        <f t="shared" si="33"/>
        <v>-0.32179550825397113</v>
      </c>
      <c r="GO43" s="65">
        <f t="shared" si="33"/>
        <v>-1.4856723819180373</v>
      </c>
      <c r="GP43" s="65">
        <f t="shared" si="33"/>
        <v>-2.5168385664109336</v>
      </c>
      <c r="GQ43" s="65">
        <f t="shared" si="33"/>
        <v>-3.3231830575438144</v>
      </c>
      <c r="GR43" s="65">
        <f t="shared" si="33"/>
        <v>-3.8326775034202942</v>
      </c>
      <c r="GS43" s="66">
        <f t="shared" si="33"/>
        <v>-3.9998102825926813</v>
      </c>
    </row>
    <row r="44" spans="1:201" ht="15" thickBot="1">
      <c r="A44" s="52" t="s">
        <v>60</v>
      </c>
      <c r="B44" s="68">
        <f>($D$12/$B$11)^2*(-SIN(($D$12*B36)/$B$11))</f>
        <v>0</v>
      </c>
      <c r="C44" s="68">
        <f aca="true" t="shared" si="34" ref="C44:BN44">($D$12/$B$11)^2*(-SIN(($D$12*C36)/$B$11))</f>
        <v>-4.728323306581433</v>
      </c>
      <c r="D44" s="68">
        <f t="shared" si="34"/>
        <v>-9.034279574320566</v>
      </c>
      <c r="E44" s="68">
        <f>($D$12/$B$11)^2*(-SIN(($D$12*E36)/$B$11))</f>
        <v>-12.533230554039733</v>
      </c>
      <c r="F44" s="68">
        <f t="shared" si="34"/>
        <v>-14.91262537547562</v>
      </c>
      <c r="G44" s="68">
        <f t="shared" si="34"/>
        <v>-15.959919785664871</v>
      </c>
      <c r="H44" s="68">
        <f t="shared" si="34"/>
        <v>-15.581562094051122</v>
      </c>
      <c r="I44" s="68">
        <f t="shared" si="34"/>
        <v>-13.81134986638198</v>
      </c>
      <c r="J44" s="68">
        <f t="shared" si="34"/>
        <v>-10.807410888818415</v>
      </c>
      <c r="K44" s="68">
        <f t="shared" si="34"/>
        <v>-6.838078083741283</v>
      </c>
      <c r="L44" s="68">
        <f t="shared" si="34"/>
        <v>-2.2579201289578825</v>
      </c>
      <c r="M44" s="68">
        <f t="shared" si="34"/>
        <v>2.5239311062919643</v>
      </c>
      <c r="N44" s="68">
        <f t="shared" si="34"/>
        <v>7.080327092717627</v>
      </c>
      <c r="O44" s="68">
        <f t="shared" si="34"/>
        <v>11.00425854694357</v>
      </c>
      <c r="P44" s="68">
        <f t="shared" si="34"/>
        <v>13.945212358617404</v>
      </c>
      <c r="Q44" s="68">
        <f t="shared" si="34"/>
        <v>15.64048188264155</v>
      </c>
      <c r="R44" s="68">
        <f t="shared" si="34"/>
        <v>15.938633741373453</v>
      </c>
      <c r="S44" s="68">
        <f t="shared" si="34"/>
        <v>14.813034917243725</v>
      </c>
      <c r="T44" s="68">
        <f t="shared" si="34"/>
        <v>12.364231800895812</v>
      </c>
      <c r="U44" s="68">
        <f t="shared" si="34"/>
        <v>8.810968681562226</v>
      </c>
      <c r="V44" s="68">
        <f t="shared" si="34"/>
        <v>4.470647971182855</v>
      </c>
      <c r="W44" s="68">
        <f t="shared" si="34"/>
        <v>-0.269022407749567</v>
      </c>
      <c r="X44" s="68">
        <f t="shared" si="34"/>
        <v>-4.984661816214018</v>
      </c>
      <c r="Y44" s="68">
        <f t="shared" si="34"/>
        <v>-9.255036230211168</v>
      </c>
      <c r="Z44" s="68">
        <f t="shared" si="34"/>
        <v>-12.698685821586434</v>
      </c>
      <c r="AA44" s="68">
        <f t="shared" si="34"/>
        <v>-15.007999628395806</v>
      </c>
      <c r="AB44" s="68">
        <f t="shared" si="34"/>
        <v>-15.976693525993676</v>
      </c>
      <c r="AC44" s="68">
        <f t="shared" si="34"/>
        <v>-15.518236973521388</v>
      </c>
      <c r="AD44" s="68">
        <f t="shared" si="34"/>
        <v>-13.673582529412503</v>
      </c>
      <c r="AE44" s="68">
        <f t="shared" si="34"/>
        <v>-10.607507681314933</v>
      </c>
      <c r="AF44" s="68">
        <f t="shared" si="34"/>
        <v>-6.5938957638681055</v>
      </c>
      <c r="AG44" s="68">
        <f t="shared" si="34"/>
        <v>-1.9912707761129873</v>
      </c>
      <c r="AH44" s="68">
        <f t="shared" si="34"/>
        <v>2.7892284995677024</v>
      </c>
      <c r="AI44" s="68">
        <f t="shared" si="34"/>
        <v>7.320574300405167</v>
      </c>
      <c r="AJ44" s="68">
        <f t="shared" si="34"/>
        <v>11.197995001496718</v>
      </c>
      <c r="AK44" s="68">
        <f t="shared" si="34"/>
        <v>14.07513215954675</v>
      </c>
      <c r="AL44" s="68">
        <f t="shared" si="34"/>
        <v>15.694979681063876</v>
      </c>
      <c r="AM44" s="68">
        <f t="shared" si="34"/>
        <v>15.912841411263821</v>
      </c>
      <c r="AN44" s="68">
        <f t="shared" si="34"/>
        <v>14.709256410634778</v>
      </c>
      <c r="AO44" s="68">
        <f t="shared" si="34"/>
        <v>12.19173734270444</v>
      </c>
      <c r="AP44" s="68">
        <f t="shared" si="34"/>
        <v>8.585166688006863</v>
      </c>
      <c r="AQ44" s="68">
        <f t="shared" si="34"/>
        <v>4.211708661852733</v>
      </c>
      <c r="AR44" s="68">
        <f t="shared" si="34"/>
        <v>-0.5379687555383291</v>
      </c>
      <c r="AS44" s="68">
        <f t="shared" si="34"/>
        <v>-5.23959102620325</v>
      </c>
      <c r="AT44" s="68">
        <f t="shared" si="34"/>
        <v>-9.473176235315705</v>
      </c>
      <c r="AU44" s="68">
        <f t="shared" si="34"/>
        <v>-12.860550824826019</v>
      </c>
      <c r="AV44" s="68">
        <f t="shared" si="34"/>
        <v>-15.099130711105733</v>
      </c>
      <c r="AW44" s="68">
        <f t="shared" si="34"/>
        <v>-15.988950219966691</v>
      </c>
      <c r="AX44" s="68">
        <f t="shared" si="34"/>
        <v>-15.450524424788387</v>
      </c>
      <c r="AY44" s="68">
        <f t="shared" si="34"/>
        <v>-13.531949298286841</v>
      </c>
      <c r="AZ44" s="68">
        <f t="shared" si="34"/>
        <v>-10.404605442513697</v>
      </c>
      <c r="BA44" s="68">
        <f t="shared" si="34"/>
        <v>-6.3478491700895585</v>
      </c>
      <c r="BB44" s="68">
        <f t="shared" si="34"/>
        <v>-1.7240584367908507</v>
      </c>
      <c r="BC44" s="68">
        <f t="shared" si="34"/>
        <v>3.0537373019872533</v>
      </c>
      <c r="BD44" s="68">
        <f t="shared" si="34"/>
        <v>7.558751782375709</v>
      </c>
      <c r="BE44" s="68">
        <f t="shared" si="34"/>
        <v>11.388565477906168</v>
      </c>
      <c r="BF44" s="68">
        <f t="shared" si="34"/>
        <v>14.201072537304203</v>
      </c>
      <c r="BG44" s="68">
        <f t="shared" si="34"/>
        <v>15.745040081306344</v>
      </c>
      <c r="BH44" s="68">
        <f t="shared" si="34"/>
        <v>15.882550087530088</v>
      </c>
      <c r="BI44" s="68">
        <f t="shared" si="34"/>
        <v>14.601319196658812</v>
      </c>
      <c r="BJ44" s="68">
        <f t="shared" si="34"/>
        <v>12.015795948346593</v>
      </c>
      <c r="BK44" s="68">
        <f t="shared" si="34"/>
        <v>8.356937434027413</v>
      </c>
      <c r="BL44" s="68">
        <f t="shared" si="34"/>
        <v>3.951578587785604</v>
      </c>
      <c r="BM44" s="68">
        <f t="shared" si="34"/>
        <v>-0.8067630049093769</v>
      </c>
      <c r="BN44" s="68">
        <f t="shared" si="34"/>
        <v>-5.4930388611187</v>
      </c>
      <c r="BO44" s="68">
        <f aca="true" t="shared" si="35" ref="BO44:DZ44">($D$12/$B$11)^2*(-SIN(($D$12*BO36)/$B$11))</f>
        <v>-9.688637915513933</v>
      </c>
      <c r="BP44" s="68">
        <f t="shared" si="35"/>
        <v>-13.018779800113917</v>
      </c>
      <c r="BQ44" s="68">
        <f t="shared" si="35"/>
        <v>-15.185992858366438</v>
      </c>
      <c r="BR44" s="68">
        <f t="shared" si="35"/>
        <v>-15.996686402282716</v>
      </c>
      <c r="BS44" s="68">
        <f t="shared" si="35"/>
        <v>-15.378443592033738</v>
      </c>
      <c r="BT44" s="68">
        <f t="shared" si="35"/>
        <v>-13.386490216576647</v>
      </c>
      <c r="BU44" s="68">
        <f t="shared" si="35"/>
        <v>-10.198761538403472</v>
      </c>
      <c r="BV44" s="68">
        <f t="shared" si="35"/>
        <v>-6.1000078664785695</v>
      </c>
      <c r="BW44" s="68">
        <f t="shared" si="35"/>
        <v>-1.4563586591970565</v>
      </c>
      <c r="BX44" s="68">
        <f t="shared" si="35"/>
        <v>3.317382729708641</v>
      </c>
      <c r="BY44" s="68">
        <f t="shared" si="35"/>
        <v>7.794792199368599</v>
      </c>
      <c r="BZ44" s="68">
        <f t="shared" si="35"/>
        <v>11.575916096708234</v>
      </c>
      <c r="CA44" s="68">
        <f t="shared" si="35"/>
        <v>14.322997885115138</v>
      </c>
      <c r="CB44" s="68">
        <f t="shared" si="35"/>
        <v>15.790648929930471</v>
      </c>
      <c r="CC44" s="68">
        <f t="shared" si="35"/>
        <v>15.847768334354425</v>
      </c>
      <c r="CD44" s="68">
        <f t="shared" si="35"/>
        <v>14.489253792105716</v>
      </c>
      <c r="CE44" s="68">
        <f t="shared" si="35"/>
        <v>11.836457361245913</v>
      </c>
      <c r="CF44" s="68">
        <f t="shared" si="35"/>
        <v>8.126345446249465</v>
      </c>
      <c r="CG44" s="68">
        <f t="shared" si="35"/>
        <v>3.6903312948377223</v>
      </c>
      <c r="CH44" s="68">
        <f t="shared" si="35"/>
        <v>-1.0753291604081658</v>
      </c>
      <c r="CI44" s="68">
        <f t="shared" si="35"/>
        <v>-5.744933664355276</v>
      </c>
      <c r="CJ44" s="68">
        <f t="shared" si="35"/>
        <v>-9.901360353921119</v>
      </c>
      <c r="CK44" s="68">
        <f t="shared" si="35"/>
        <v>-13.173328011809659</v>
      </c>
      <c r="CL44" s="68">
        <f t="shared" si="35"/>
        <v>-15.268561511883373</v>
      </c>
      <c r="CM44" s="68">
        <f t="shared" si="35"/>
        <v>-15.999899885712333</v>
      </c>
      <c r="CN44" s="68">
        <f t="shared" si="35"/>
        <v>-15.30201485447185</v>
      </c>
      <c r="CO44" s="68">
        <f t="shared" si="35"/>
        <v>-13.237246409525675</v>
      </c>
      <c r="CP44" s="68">
        <f t="shared" si="35"/>
        <v>-9.990034166661774</v>
      </c>
      <c r="CQ44" s="68">
        <f t="shared" si="35"/>
        <v>-5.850441924521253</v>
      </c>
      <c r="CR44" s="68">
        <f t="shared" si="35"/>
        <v>-1.188247129349044</v>
      </c>
      <c r="CS44" s="68">
        <f t="shared" si="35"/>
        <v>3.580090242989463</v>
      </c>
      <c r="CT44" s="68">
        <f t="shared" si="35"/>
        <v>8.028628816329874</v>
      </c>
      <c r="CU44" s="68">
        <f t="shared" si="35"/>
        <v>11.759993888780944</v>
      </c>
      <c r="CV44" s="68">
        <f t="shared" si="35"/>
        <v>14.44087373136331</v>
      </c>
      <c r="CW44" s="68">
        <f t="shared" si="35"/>
        <v>15.831793332072676</v>
      </c>
      <c r="CX44" s="68">
        <f t="shared" si="35"/>
        <v>15.808505985485676</v>
      </c>
      <c r="CY44" s="68">
        <f t="shared" si="35"/>
        <v>14.373091880917325</v>
      </c>
      <c r="CZ44" s="68">
        <f t="shared" si="35"/>
        <v>11.65377228530495</v>
      </c>
      <c r="DA44" s="68">
        <f t="shared" si="35"/>
        <v>7.893455919307711</v>
      </c>
      <c r="DB44" s="68">
        <f t="shared" si="35"/>
        <v>3.4280406447333145</v>
      </c>
      <c r="DC44" s="68">
        <f t="shared" si="35"/>
        <v>-1.3435912910687988</v>
      </c>
      <c r="DD44" s="68">
        <f t="shared" si="35"/>
        <v>-5.995204218392183</v>
      </c>
      <c r="DE44" s="68">
        <f t="shared" si="35"/>
        <v>-10.111283408110776</v>
      </c>
      <c r="DF44" s="68">
        <f t="shared" si="35"/>
        <v>-13.324151764924917</v>
      </c>
      <c r="DG44" s="68">
        <f t="shared" si="35"/>
        <v>-15.34681332724948</v>
      </c>
      <c r="DH44" s="68">
        <f t="shared" si="35"/>
        <v>-15.998589761716266</v>
      </c>
      <c r="DI44" s="68">
        <f t="shared" si="35"/>
        <v>-15.221259820588312</v>
      </c>
      <c r="DJ44" s="68">
        <f t="shared" si="35"/>
        <v>-13.08426007242274</v>
      </c>
      <c r="DK44" s="68">
        <f t="shared" si="35"/>
        <v>-9.778482340201087</v>
      </c>
      <c r="DL44" s="68">
        <f t="shared" si="35"/>
        <v>-5.5992219033061685</v>
      </c>
      <c r="DM44" s="68">
        <f t="shared" si="35"/>
        <v>-0.919799649678339</v>
      </c>
      <c r="DN44" s="68">
        <f t="shared" si="35"/>
        <v>3.841785567260833</v>
      </c>
      <c r="DO44" s="68">
        <f t="shared" si="35"/>
        <v>8.260195521279124</v>
      </c>
      <c r="DP44" s="68">
        <f t="shared" si="35"/>
        <v>11.940746810318888</v>
      </c>
      <c r="DQ44" s="68">
        <f t="shared" si="35"/>
        <v>14.554666749336546</v>
      </c>
      <c r="DR44" s="68">
        <f t="shared" si="35"/>
        <v>15.868461655089881</v>
      </c>
      <c r="DS44" s="68">
        <f t="shared" si="35"/>
        <v>15.764774141459222</v>
      </c>
      <c r="DT44" s="68">
        <f t="shared" si="35"/>
        <v>14.25286630522973</v>
      </c>
      <c r="DU44" s="68">
        <f t="shared" si="35"/>
        <v>11.467792370570441</v>
      </c>
      <c r="DV44" s="68">
        <f t="shared" si="35"/>
        <v>7.65833469741464</v>
      </c>
      <c r="DW44" s="68">
        <f t="shared" si="35"/>
        <v>3.1647807941833963</v>
      </c>
      <c r="DX44" s="68">
        <f t="shared" si="35"/>
        <v>-1.6114735518800085</v>
      </c>
      <c r="DY44" s="68">
        <f t="shared" si="35"/>
        <v>-6.243779764927034</v>
      </c>
      <c r="DZ44" s="68">
        <f t="shared" si="35"/>
        <v>-10.318347727117791</v>
      </c>
      <c r="EA44" s="68">
        <f aca="true" t="shared" si="36" ref="EA44:GL44">($D$12/$B$11)^2*(-SIN(($D$12*EA36)/$B$11))</f>
        <v>-13.471208417476756</v>
      </c>
      <c r="EB44" s="68">
        <f t="shared" si="36"/>
        <v>-15.420726180545344</v>
      </c>
      <c r="EC44" s="68">
        <f t="shared" si="36"/>
        <v>-15.992756400702278</v>
      </c>
      <c r="ED44" s="68">
        <f t="shared" si="36"/>
        <v>-15.13620132203064</v>
      </c>
      <c r="EE44" s="68">
        <f t="shared" si="36"/>
        <v>-12.927574458671963</v>
      </c>
      <c r="EF44" s="68">
        <f t="shared" si="36"/>
        <v>-9.564165870484443</v>
      </c>
      <c r="EG44" s="68">
        <f t="shared" si="36"/>
        <v>-5.346418829575157</v>
      </c>
      <c r="EH44" s="68">
        <f t="shared" si="36"/>
        <v>-0.6510921175982921</v>
      </c>
      <c r="EI44" s="68">
        <f t="shared" si="36"/>
        <v>4.1023947141277395</v>
      </c>
      <c r="EJ44" s="68">
        <f t="shared" si="36"/>
        <v>8.489426844002775</v>
      </c>
      <c r="EK44" s="68">
        <f t="shared" si="36"/>
        <v>12.118123757548847</v>
      </c>
      <c r="EL44" s="68">
        <f t="shared" si="36"/>
        <v>14.664344766649867</v>
      </c>
      <c r="EM44" s="68">
        <f t="shared" si="36"/>
        <v>15.900643531848656</v>
      </c>
      <c r="EN44" s="68">
        <f t="shared" si="36"/>
        <v>15.716585166458302</v>
      </c>
      <c r="EO44" s="68">
        <f t="shared" si="36"/>
        <v>14.128611056087074</v>
      </c>
      <c r="EP44" s="68">
        <f t="shared" si="36"/>
        <v>11.278570198628534</v>
      </c>
      <c r="EQ44" s="68">
        <f t="shared" si="36"/>
        <v>7.421048255742044</v>
      </c>
      <c r="ER44" s="68">
        <f t="shared" si="36"/>
        <v>2.900626173916123</v>
      </c>
      <c r="ES44" s="68">
        <f t="shared" si="36"/>
        <v>-1.8789002052325157</v>
      </c>
      <c r="ET44" s="68">
        <f t="shared" si="36"/>
        <v>-6.4905900248845425</v>
      </c>
      <c r="EU44" s="68">
        <f t="shared" si="36"/>
        <v>-10.522494768221055</v>
      </c>
      <c r="EV44" s="68">
        <f t="shared" si="36"/>
        <v>-13.614456392545238</v>
      </c>
      <c r="EW44" s="68">
        <f t="shared" si="36"/>
        <v>-15.490279174594745</v>
      </c>
      <c r="EX44" s="68">
        <f t="shared" si="36"/>
        <v>-15.98240145192039</v>
      </c>
      <c r="EY44" s="68">
        <f t="shared" si="36"/>
        <v>-15.046863407152522</v>
      </c>
      <c r="EZ44" s="68">
        <f t="shared" si="36"/>
        <v>-12.767233867562984</v>
      </c>
      <c r="FA44" s="68">
        <f t="shared" si="36"/>
        <v>-9.347145350613678</v>
      </c>
      <c r="FB44" s="68">
        <f t="shared" si="36"/>
        <v>-5.092104177640997</v>
      </c>
      <c r="FC44" s="68">
        <f t="shared" si="36"/>
        <v>-0.38220050404529926</v>
      </c>
      <c r="FD44" s="68">
        <f t="shared" si="36"/>
        <v>4.361844002287648</v>
      </c>
      <c r="FE44" s="68">
        <f t="shared" si="36"/>
        <v>8.716257974563643</v>
      </c>
      <c r="FF44" s="68">
        <f t="shared" si="36"/>
        <v>12.292074581177722</v>
      </c>
      <c r="FG44" s="68">
        <f t="shared" si="36"/>
        <v>14.769876774341098</v>
      </c>
      <c r="FH44" s="68">
        <f t="shared" si="36"/>
        <v>15.928329863656074</v>
      </c>
      <c r="FI44" s="68">
        <f t="shared" si="36"/>
        <v>15.663952684818424</v>
      </c>
      <c r="FJ44" s="68">
        <f t="shared" si="36"/>
        <v>14.000361263831973</v>
      </c>
      <c r="FK44" s="68">
        <f t="shared" si="36"/>
        <v>11.086159267740442</v>
      </c>
      <c r="FL44" s="68">
        <f t="shared" si="36"/>
        <v>7.181663681629</v>
      </c>
      <c r="FM44" s="68">
        <f t="shared" si="36"/>
        <v>2.6356514676360216</v>
      </c>
      <c r="FN44" s="68">
        <f t="shared" si="36"/>
        <v>-2.1457956423287117</v>
      </c>
      <c r="FO44" s="68">
        <f t="shared" si="36"/>
        <v>-6.735565218282482</v>
      </c>
      <c r="FP44" s="68">
        <f t="shared" si="36"/>
        <v>-10.723666813492393</v>
      </c>
      <c r="FQ44" s="68">
        <f t="shared" si="36"/>
        <v>-13.753855190026892</v>
      </c>
      <c r="FR44" s="68">
        <f t="shared" si="36"/>
        <v>-15.555452644872144</v>
      </c>
      <c r="FS44" s="68">
        <f t="shared" si="36"/>
        <v>-15.967527842996637</v>
      </c>
      <c r="FT44" s="68">
        <f t="shared" si="36"/>
        <v>-14.953271334215485</v>
      </c>
      <c r="FU44" s="68">
        <f t="shared" si="36"/>
        <v>-12.603283631747287</v>
      </c>
      <c r="FV44" s="68">
        <f t="shared" si="36"/>
        <v>-9.127482138199824</v>
      </c>
      <c r="FW44" s="68">
        <f t="shared" si="36"/>
        <v>-4.8363498491819055</v>
      </c>
      <c r="FX44" s="68">
        <f t="shared" si="36"/>
        <v>-0.11320083200139607</v>
      </c>
      <c r="FY44" s="68">
        <f t="shared" si="36"/>
        <v>4.6200600783615</v>
      </c>
      <c r="FZ44" s="68">
        <f t="shared" si="36"/>
        <v>8.94062478162388</v>
      </c>
      <c r="GA44" s="68">
        <f t="shared" si="36"/>
        <v>12.462550100570226</v>
      </c>
      <c r="GB44" s="68">
        <f t="shared" si="36"/>
        <v>14.871232935637648</v>
      </c>
      <c r="GC44" s="68">
        <f t="shared" si="36"/>
        <v>15.95151282283218</v>
      </c>
      <c r="GD44" s="68">
        <f t="shared" si="36"/>
        <v>15.606891577175473</v>
      </c>
      <c r="GE44" s="68">
        <f t="shared" si="36"/>
        <v>13.868153188173508</v>
      </c>
      <c r="GF44" s="68">
        <f t="shared" si="36"/>
        <v>10.890613977716129</v>
      </c>
      <c r="GG44" s="68">
        <f t="shared" si="36"/>
        <v>6.940248655613505</v>
      </c>
      <c r="GH44" s="68">
        <f t="shared" si="36"/>
        <v>2.36993159090888</v>
      </c>
      <c r="GI44" s="68">
        <f t="shared" si="36"/>
        <v>-2.4120844045597836</v>
      </c>
      <c r="GJ44" s="68">
        <f t="shared" si="36"/>
        <v>-6.978636083962437</v>
      </c>
      <c r="GK44" s="68">
        <f t="shared" si="36"/>
        <v>-10.921806986116309</v>
      </c>
      <c r="GL44" s="68">
        <f t="shared" si="36"/>
        <v>-13.889365398085276</v>
      </c>
      <c r="GM44" s="68">
        <f aca="true" t="shared" si="37" ref="GM44:GS44">($D$12/$B$11)^2*(-SIN(($D$12*GM36)/$B$11))</f>
        <v>-15.616228165062534</v>
      </c>
      <c r="GN44" s="68">
        <f t="shared" si="37"/>
        <v>-15.948139779105308</v>
      </c>
      <c r="GO44" s="68">
        <f t="shared" si="37"/>
        <v>-14.85545156424724</v>
      </c>
      <c r="GP44" s="68">
        <f t="shared" si="37"/>
        <v>-12.435770104421556</v>
      </c>
      <c r="GQ44" s="68">
        <f t="shared" si="37"/>
        <v>-8.905238338015437</v>
      </c>
      <c r="GR44" s="68">
        <f t="shared" si="37"/>
        <v>-4.579228152911325</v>
      </c>
      <c r="GS44" s="69">
        <f t="shared" si="37"/>
        <v>0.1558308450007585</v>
      </c>
    </row>
    <row r="45" spans="1:201" ht="15.75" thickBot="1">
      <c r="A45" s="59" t="s">
        <v>121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6"/>
    </row>
    <row r="46" spans="1:201" ht="14.25">
      <c r="A46" s="70" t="s">
        <v>57</v>
      </c>
      <c r="B46" s="15">
        <f>B38-$B$38</f>
        <v>0</v>
      </c>
      <c r="C46" s="15">
        <f aca="true" t="shared" si="38" ref="C46:BN46">C38-$B$38</f>
        <v>1.8732426818185584</v>
      </c>
      <c r="D46" s="15">
        <f t="shared" si="38"/>
        <v>3.73595331183998</v>
      </c>
      <c r="E46" s="15">
        <f t="shared" si="38"/>
        <v>5.577659053293636</v>
      </c>
      <c r="F46" s="15">
        <f t="shared" si="38"/>
        <v>7.388005166533489</v>
      </c>
      <c r="G46" s="15">
        <f t="shared" si="38"/>
        <v>9.15681322715119</v>
      </c>
      <c r="H46" s="15">
        <f t="shared" si="38"/>
        <v>10.874138352780756</v>
      </c>
      <c r="I46" s="15">
        <f t="shared" si="38"/>
        <v>12.530325116844947</v>
      </c>
      <c r="J46" s="15">
        <f t="shared" si="38"/>
        <v>14.116061834875886</v>
      </c>
      <c r="K46" s="15">
        <f t="shared" si="38"/>
        <v>15.622432918192494</v>
      </c>
      <c r="L46" s="15">
        <f t="shared" si="38"/>
        <v>17.040969000583353</v>
      </c>
      <c r="M46" s="15">
        <f t="shared" si="38"/>
        <v>18.36369455616446</v>
      </c>
      <c r="N46" s="15">
        <f t="shared" si="38"/>
        <v>19.583172740687083</v>
      </c>
      <c r="O46" s="15">
        <f t="shared" si="38"/>
        <v>20.692547204181437</v>
      </c>
      <c r="P46" s="15">
        <f t="shared" si="38"/>
        <v>21.68558063985042</v>
      </c>
      <c r="Q46" s="15">
        <f t="shared" si="38"/>
        <v>22.556689852477376</v>
      </c>
      <c r="R46" s="15">
        <f t="shared" si="38"/>
        <v>23.300977149180657</v>
      </c>
      <c r="S46" s="15">
        <f t="shared" si="38"/>
        <v>23.914257876024646</v>
      </c>
      <c r="T46" s="15">
        <f t="shared" si="38"/>
        <v>24.393083945666476</v>
      </c>
      <c r="U46" s="15">
        <f t="shared" si="38"/>
        <v>24.73476322375738</v>
      </c>
      <c r="V46" s="15">
        <f t="shared" si="38"/>
        <v>24.937374665101363</v>
      </c>
      <c r="W46" s="15">
        <f t="shared" si="38"/>
        <v>24.999779114470076</v>
      </c>
      <c r="X46" s="15">
        <f t="shared" si="38"/>
        <v>24.92162571134797</v>
      </c>
      <c r="Y46" s="15">
        <f t="shared" si="38"/>
        <v>24.703353862597695</v>
      </c>
      <c r="Z46" s="15">
        <f t="shared" si="38"/>
        <v>24.346190771954884</v>
      </c>
      <c r="AA46" s="15">
        <f t="shared" si="38"/>
        <v>23.85214454024235</v>
      </c>
      <c r="AB46" s="15">
        <f t="shared" si="38"/>
        <v>23.223992875096737</v>
      </c>
      <c r="AC46" s="15">
        <f t="shared" si="38"/>
        <v>22.465267473685735</v>
      </c>
      <c r="AD46" s="15">
        <f t="shared" si="38"/>
        <v>21.58023416622185</v>
      </c>
      <c r="AE46" s="15">
        <f t="shared" si="38"/>
        <v>20.573868931913154</v>
      </c>
      <c r="AF46" s="15">
        <f t="shared" si="38"/>
        <v>19.45182992219803</v>
      </c>
      <c r="AG46" s="15">
        <f t="shared" si="38"/>
        <v>18.2204256485595</v>
      </c>
      <c r="AH46" s="15">
        <f t="shared" si="38"/>
        <v>16.886579513778766</v>
      </c>
      <c r="AI46" s="15">
        <f t="shared" si="38"/>
        <v>15.457790886046226</v>
      </c>
      <c r="AJ46" s="15">
        <f t="shared" si="38"/>
        <v>13.942092934785407</v>
      </c>
      <c r="AK46" s="15">
        <f t="shared" si="38"/>
        <v>12.348007465252211</v>
      </c>
      <c r="AL46" s="15">
        <f t="shared" si="38"/>
        <v>10.684497005845724</v>
      </c>
      <c r="AM46" s="15">
        <f t="shared" si="38"/>
        <v>8.960914417513223</v>
      </c>
      <c r="AN46" s="15">
        <f t="shared" si="38"/>
        <v>7.186950308563578</v>
      </c>
      <c r="AO46" s="15">
        <f t="shared" si="38"/>
        <v>5.372578550542134</v>
      </c>
      <c r="AP46" s="15">
        <f t="shared" si="38"/>
        <v>3.5280002014966367</v>
      </c>
      <c r="AQ46" s="15">
        <f t="shared" si="38"/>
        <v>1.663586151917987</v>
      </c>
      <c r="AR46" s="15">
        <f t="shared" si="38"/>
        <v>-0.21018118417877085</v>
      </c>
      <c r="AS46" s="15">
        <f t="shared" si="38"/>
        <v>-2.082766805199293</v>
      </c>
      <c r="AT46" s="15">
        <f t="shared" si="38"/>
        <v>-3.9436423535812817</v>
      </c>
      <c r="AU46" s="15">
        <f t="shared" si="38"/>
        <v>-5.78234531005061</v>
      </c>
      <c r="AV46" s="15">
        <f t="shared" si="38"/>
        <v>-7.588537817710797</v>
      </c>
      <c r="AW46" s="15">
        <f t="shared" si="38"/>
        <v>-9.352064805235027</v>
      </c>
      <c r="AX46" s="15">
        <f t="shared" si="38"/>
        <v>-11.063011082371371</v>
      </c>
      <c r="AY46" s="15">
        <f t="shared" si="38"/>
        <v>-12.711757086749312</v>
      </c>
      <c r="AZ46" s="15">
        <f t="shared" si="38"/>
        <v>-14.289032968558669</v>
      </c>
      <c r="BA46" s="15">
        <f t="shared" si="38"/>
        <v>-15.785970709017455</v>
      </c>
      <c r="BB46" s="15">
        <f t="shared" si="38"/>
        <v>-17.194153979599424</v>
      </c>
      <c r="BC46" s="15">
        <f t="shared" si="38"/>
        <v>-18.505665461694644</v>
      </c>
      <c r="BD46" s="15">
        <f t="shared" si="38"/>
        <v>-19.71313136065494</v>
      </c>
      <c r="BE46" s="15">
        <f t="shared" si="38"/>
        <v>-20.809762863949743</v>
      </c>
      <c r="BF46" s="15">
        <f t="shared" si="38"/>
        <v>-21.78939431033976</v>
      </c>
      <c r="BG46" s="15">
        <f t="shared" si="38"/>
        <v>-22.646517855467376</v>
      </c>
      <c r="BH46" s="15">
        <f t="shared" si="38"/>
        <v>-23.376314438961273</v>
      </c>
      <c r="BI46" s="15">
        <f t="shared" si="38"/>
        <v>-23.974680878946867</v>
      </c>
      <c r="BJ46" s="15">
        <f t="shared" si="38"/>
        <v>-24.438252941627457</v>
      </c>
      <c r="BK46" s="15">
        <f t="shared" si="38"/>
        <v>-24.76442425623045</v>
      </c>
      <c r="BL46" s="15">
        <f t="shared" si="38"/>
        <v>-24.951360968971994</v>
      </c>
      <c r="BM46" s="15">
        <f t="shared" si="38"/>
        <v>-24.99801205365004</v>
      </c>
      <c r="BN46" s="15">
        <f t="shared" si="38"/>
        <v>-24.904115220896003</v>
      </c>
      <c r="BO46" s="15">
        <f aca="true" t="shared" si="39" ref="BO46:DZ46">BO38-$B$38</f>
        <v>-24.670198392861003</v>
      </c>
      <c r="BP46" s="15">
        <f t="shared" si="39"/>
        <v>-24.297576735045485</v>
      </c>
      <c r="BQ46" s="15">
        <f t="shared" si="39"/>
        <v>-23.78834526196034</v>
      </c>
      <c r="BR46" s="15">
        <f t="shared" si="39"/>
        <v>-23.145367058193244</v>
      </c>
      <c r="BS46" s="15">
        <f t="shared" si="39"/>
        <v>-22.37225718110554</v>
      </c>
      <c r="BT46" s="15">
        <f t="shared" si="39"/>
        <v>-21.47336233566471</v>
      </c>
      <c r="BU46" s="15">
        <f t="shared" si="39"/>
        <v>-20.453736435687826</v>
      </c>
      <c r="BV46" s="15">
        <f t="shared" si="39"/>
        <v>-19.319112188899563</v>
      </c>
      <c r="BW46" s="15">
        <f t="shared" si="39"/>
        <v>-18.075868865563972</v>
      </c>
      <c r="BX46" s="15">
        <f t="shared" si="39"/>
        <v>-16.7309964319064</v>
      </c>
      <c r="BY46" s="15">
        <f t="shared" si="39"/>
        <v>-15.292056249980638</v>
      </c>
      <c r="BZ46" s="15">
        <f t="shared" si="39"/>
        <v>-13.767138564940772</v>
      </c>
      <c r="CA46" s="15">
        <f t="shared" si="39"/>
        <v>-12.164817018739924</v>
      </c>
      <c r="CB46" s="15">
        <f t="shared" si="39"/>
        <v>-10.49410044599629</v>
      </c>
      <c r="CC46" s="15">
        <f t="shared" si="39"/>
        <v>-8.764382223047736</v>
      </c>
      <c r="CD46" s="15">
        <f t="shared" si="39"/>
        <v>-6.985387454972934</v>
      </c>
      <c r="CE46" s="15">
        <f t="shared" si="39"/>
        <v>-5.167118297512865</v>
      </c>
      <c r="CF46" s="15">
        <f t="shared" si="39"/>
        <v>-3.3197977213126983</v>
      </c>
      <c r="CG46" s="15">
        <f t="shared" si="39"/>
        <v>-1.453812034661952</v>
      </c>
      <c r="CH46" s="15">
        <f t="shared" si="39"/>
        <v>0.42034751210898724</v>
      </c>
      <c r="CI46" s="15">
        <f t="shared" si="39"/>
        <v>2.2921437122546866</v>
      </c>
      <c r="CJ46" s="15">
        <f t="shared" si="39"/>
        <v>4.151052646624172</v>
      </c>
      <c r="CK46" s="15">
        <f t="shared" si="39"/>
        <v>5.9866228529627294</v>
      </c>
      <c r="CL46" s="15">
        <f t="shared" si="39"/>
        <v>7.788534087834698</v>
      </c>
      <c r="CM46" s="15">
        <f t="shared" si="39"/>
        <v>9.546655350786297</v>
      </c>
      <c r="CN46" s="15">
        <f t="shared" si="39"/>
        <v>11.251101844515699</v>
      </c>
      <c r="CO46" s="15">
        <f t="shared" si="39"/>
        <v>12.892290550799036</v>
      </c>
      <c r="CP46" s="15">
        <f t="shared" si="39"/>
        <v>14.460994109705222</v>
      </c>
      <c r="CQ46" s="15">
        <f t="shared" si="39"/>
        <v>15.948392699170071</v>
      </c>
      <c r="CR46" s="15">
        <f t="shared" si="39"/>
        <v>17.3461236232443</v>
      </c>
      <c r="CS46" s="15">
        <f t="shared" si="39"/>
        <v>18.646328330212377</v>
      </c>
      <c r="CT46" s="15">
        <f t="shared" si="39"/>
        <v>19.841696596229006</v>
      </c>
      <c r="CU46" s="15">
        <f t="shared" si="39"/>
        <v>20.92550762605683</v>
      </c>
      <c r="CV46" s="15">
        <f t="shared" si="39"/>
        <v>21.891667839822198</v>
      </c>
      <c r="CW46" s="15">
        <f t="shared" si="39"/>
        <v>22.73474513333782</v>
      </c>
      <c r="CX46" s="15">
        <f t="shared" si="39"/>
        <v>23.449999419368577</v>
      </c>
      <c r="CY46" s="15">
        <f t="shared" si="39"/>
        <v>24.033409278126395</v>
      </c>
      <c r="CZ46" s="15">
        <f t="shared" si="39"/>
        <v>24.481694567155063</v>
      </c>
      <c r="DA46" s="15">
        <f t="shared" si="39"/>
        <v>24.79233486348442</v>
      </c>
      <c r="DB46" s="15">
        <f t="shared" si="39"/>
        <v>24.96358363436514</v>
      </c>
      <c r="DC46" s="15">
        <f t="shared" si="39"/>
        <v>24.99447805691122</v>
      </c>
      <c r="DD46" s="15">
        <f t="shared" si="39"/>
        <v>24.884844431440463</v>
      </c>
      <c r="DE46" s="15">
        <f t="shared" si="39"/>
        <v>24.635299158077313</v>
      </c>
      <c r="DF46" s="15">
        <f t="shared" si="39"/>
        <v>24.24724527112708</v>
      </c>
      <c r="DG46" s="15">
        <f t="shared" si="39"/>
        <v>23.722864550706745</v>
      </c>
      <c r="DH46" s="15">
        <f t="shared" si="39"/>
        <v>23.065105255983404</v>
      </c>
      <c r="DI46" s="15">
        <f t="shared" si="39"/>
        <v>22.277665548988768</v>
      </c>
      <c r="DJ46" s="15">
        <f t="shared" si="39"/>
        <v>21.3649727022069</v>
      </c>
      <c r="DK46" s="15">
        <f t="shared" si="39"/>
        <v>20.33215820683778</v>
      </c>
      <c r="DL46" s="15">
        <f t="shared" si="39"/>
        <v>19.185028921687067</v>
      </c>
      <c r="DM46" s="15">
        <f t="shared" si="39"/>
        <v>17.930034424893513</v>
      </c>
      <c r="DN46" s="15">
        <f t="shared" si="39"/>
        <v>16.57423075205445</v>
      </c>
      <c r="DO46" s="15">
        <f t="shared" si="39"/>
        <v>15.125240724626845</v>
      </c>
      <c r="DP46" s="15">
        <f t="shared" si="39"/>
        <v>13.591211091652097</v>
      </c>
      <c r="DQ46" s="15">
        <f t="shared" si="39"/>
        <v>11.980766725769316</v>
      </c>
      <c r="DR46" s="15">
        <f t="shared" si="39"/>
        <v>10.302962131043833</v>
      </c>
      <c r="DS46" s="15">
        <f t="shared" si="39"/>
        <v>8.567230535251547</v>
      </c>
      <c r="DT46" s="15">
        <f t="shared" si="39"/>
        <v>6.783330852840777</v>
      </c>
      <c r="DU46" s="15">
        <f t="shared" si="39"/>
        <v>4.961292816765185</v>
      </c>
      <c r="DV46" s="15">
        <f t="shared" si="39"/>
        <v>3.1113605876765424</v>
      </c>
      <c r="DW46" s="15">
        <f t="shared" si="39"/>
        <v>1.2439351575269653</v>
      </c>
      <c r="DX46" s="15">
        <f t="shared" si="39"/>
        <v>-0.6304841285914682</v>
      </c>
      <c r="DY46" s="15">
        <f t="shared" si="39"/>
        <v>-2.5013586035842272</v>
      </c>
      <c r="DZ46" s="15">
        <f t="shared" si="39"/>
        <v>-4.358169530574447</v>
      </c>
      <c r="EA46" s="15">
        <f aca="true" t="shared" si="40" ref="EA46:GL46">EA38-$B$38</f>
        <v>-6.1904772430681065</v>
      </c>
      <c r="EB46" s="15">
        <f t="shared" si="40"/>
        <v>-7.987979840556757</v>
      </c>
      <c r="EC46" s="15">
        <f t="shared" si="40"/>
        <v>-9.740571109549757</v>
      </c>
      <c r="ED46" s="15">
        <f t="shared" si="40"/>
        <v>-11.438397344382915</v>
      </c>
      <c r="EE46" s="15">
        <f t="shared" si="40"/>
        <v>-13.071912748336267</v>
      </c>
      <c r="EF46" s="15">
        <f t="shared" si="40"/>
        <v>-14.631933103575767</v>
      </c>
      <c r="EG46" s="15">
        <f t="shared" si="40"/>
        <v>-16.109687408166938</v>
      </c>
      <c r="EH46" s="15">
        <f t="shared" si="40"/>
        <v>-17.496867189838433</v>
      </c>
      <c r="EI46" s="15">
        <f t="shared" si="40"/>
        <v>-18.78567321923556</v>
      </c>
      <c r="EJ46" s="15">
        <f t="shared" si="40"/>
        <v>-19.968859360024876</v>
      </c>
      <c r="EK46" s="15">
        <f t="shared" si="40"/>
        <v>-21.03977330930864</v>
      </c>
      <c r="EL46" s="15">
        <f t="shared" si="40"/>
        <v>-21.992393999291625</v>
      </c>
      <c r="EM46" s="15">
        <f t="shared" si="40"/>
        <v>-22.8213654499146</v>
      </c>
      <c r="EN46" s="15">
        <f t="shared" si="40"/>
        <v>-23.52202688212259</v>
      </c>
      <c r="EO46" s="15">
        <f t="shared" si="40"/>
        <v>-24.090438922460198</v>
      </c>
      <c r="EP46" s="15">
        <f t="shared" si="40"/>
        <v>-24.52340575166222</v>
      </c>
      <c r="EQ46" s="15">
        <f t="shared" si="40"/>
        <v>-24.818493072712126</v>
      </c>
      <c r="ER46" s="15">
        <f t="shared" si="40"/>
        <v>-24.974041797345404</v>
      </c>
      <c r="ES46" s="15">
        <f t="shared" si="40"/>
        <v>-24.989177374047344</v>
      </c>
      <c r="ET46" s="15">
        <f t="shared" si="40"/>
        <v>-24.86381470509977</v>
      </c>
      <c r="EU46" s="15">
        <f t="shared" si="40"/>
        <v>-24.59865862503139</v>
      </c>
      <c r="EV46" s="15">
        <f t="shared" si="40"/>
        <v>-24.19519993778165</v>
      </c>
      <c r="EW46" s="15">
        <f t="shared" si="40"/>
        <v>-23.655707034858686</v>
      </c>
      <c r="EX46" s="15">
        <f t="shared" si="40"/>
        <v>-22.983213141617085</v>
      </c>
      <c r="EY46" s="15">
        <f t="shared" si="40"/>
        <v>-22.181499263361506</v>
      </c>
      <c r="EZ46" s="15">
        <f t="shared" si="40"/>
        <v>-21.25507292715944</v>
      </c>
      <c r="FA46" s="15">
        <f t="shared" si="40"/>
        <v>-20.20914283888429</v>
      </c>
      <c r="FB46" s="15">
        <f t="shared" si="40"/>
        <v>-19.049589597976176</v>
      </c>
      <c r="FC46" s="15">
        <f t="shared" si="40"/>
        <v>-17.782932634572642</v>
      </c>
      <c r="FD46" s="15">
        <f t="shared" si="40"/>
        <v>-16.416293554900818</v>
      </c>
      <c r="FE46" s="15">
        <f t="shared" si="40"/>
        <v>-14.957356101016547</v>
      </c>
      <c r="FF46" s="15">
        <f t="shared" si="40"/>
        <v>-13.414322950011398</v>
      </c>
      <c r="FG46" s="15">
        <f t="shared" si="40"/>
        <v>-11.795869595578107</v>
      </c>
      <c r="FH46" s="15">
        <f t="shared" si="40"/>
        <v>-10.11109557122911</v>
      </c>
      <c r="FI46" s="15">
        <f t="shared" si="40"/>
        <v>-8.36947328940896</v>
      </c>
      <c r="FJ46" s="15">
        <f t="shared" si="40"/>
        <v>-6.580794784145709</v>
      </c>
      <c r="FK46" s="15">
        <f t="shared" si="40"/>
        <v>-4.755116656673519</v>
      </c>
      <c r="FL46" s="15">
        <f t="shared" si="40"/>
        <v>-2.9027035335621667</v>
      </c>
      <c r="FM46" s="15">
        <f t="shared" si="40"/>
        <v>-1.0339703552524522</v>
      </c>
      <c r="FN46" s="15">
        <f t="shared" si="40"/>
        <v>0.8405761805276626</v>
      </c>
      <c r="FO46" s="15">
        <f t="shared" si="40"/>
        <v>2.71039669123976</v>
      </c>
      <c r="FP46" s="15">
        <f t="shared" si="40"/>
        <v>4.564978365777565</v>
      </c>
      <c r="FQ46" s="15">
        <f t="shared" si="40"/>
        <v>6.393894071315248</v>
      </c>
      <c r="FR46" s="15">
        <f t="shared" si="40"/>
        <v>8.18686097844153</v>
      </c>
      <c r="FS46" s="15">
        <f t="shared" si="40"/>
        <v>9.933798374966827</v>
      </c>
      <c r="FT46" s="15">
        <f t="shared" si="40"/>
        <v>11.624884343354744</v>
      </c>
      <c r="FU46" s="15">
        <f t="shared" si="40"/>
        <v>13.250610983115257</v>
      </c>
      <c r="FV46" s="15">
        <f t="shared" si="40"/>
        <v>14.801837867679858</v>
      </c>
      <c r="FW46" s="15">
        <f t="shared" si="40"/>
        <v>16.26984343520517</v>
      </c>
      <c r="FX46" s="15">
        <f t="shared" si="40"/>
        <v>17.646374024365947</v>
      </c>
      <c r="FY46" s="15">
        <f t="shared" si="40"/>
        <v>18.92369027944168</v>
      </c>
      <c r="FZ46" s="15">
        <f t="shared" si="40"/>
        <v>20.09461066378994</v>
      </c>
      <c r="GA46" s="15">
        <f t="shared" si="40"/>
        <v>21.1525518370576</v>
      </c>
      <c r="GB46" s="15">
        <f t="shared" si="40"/>
        <v>22.0915656691154</v>
      </c>
      <c r="GC46" s="15">
        <f t="shared" si="40"/>
        <v>22.906372682609227</v>
      </c>
      <c r="GD46" s="15">
        <f t="shared" si="40"/>
        <v>23.592391736102268</v>
      </c>
      <c r="GE46" s="15">
        <f t="shared" si="40"/>
        <v>24.145765780918854</v>
      </c>
      <c r="GF46" s="15">
        <f t="shared" si="40"/>
        <v>24.563383546875038</v>
      </c>
      <c r="GG46" s="15">
        <f t="shared" si="40"/>
        <v>24.84289703497147</v>
      </c>
      <c r="GH46" s="15">
        <f t="shared" si="40"/>
        <v>24.982734718697902</v>
      </c>
      <c r="GI46" s="15">
        <f t="shared" si="40"/>
        <v>24.98211037972687</v>
      </c>
      <c r="GJ46" s="15">
        <f t="shared" si="40"/>
        <v>24.84102752831919</v>
      </c>
      <c r="GK46" s="15">
        <f t="shared" si="40"/>
        <v>24.56027938358798</v>
      </c>
      <c r="GL46" s="15">
        <f t="shared" si="40"/>
        <v>24.14144441373225</v>
      </c>
      <c r="GM46" s="15">
        <f aca="true" t="shared" si="41" ref="GM46:GS46">GM38-$B$38</f>
        <v>23.586877461314444</v>
      </c>
      <c r="GN46" s="15">
        <f t="shared" si="41"/>
        <v>22.89969650347898</v>
      </c>
      <c r="GO46" s="15">
        <f t="shared" si="41"/>
        <v>22.08376512155049</v>
      </c>
      <c r="GP46" s="15">
        <f t="shared" si="41"/>
        <v>21.14367077857402</v>
      </c>
      <c r="GQ46" s="15">
        <f t="shared" si="41"/>
        <v>20.084699026929222</v>
      </c>
      <c r="GR46" s="15">
        <f t="shared" si="41"/>
        <v>18.912803791031894</v>
      </c>
      <c r="GS46" s="63">
        <f t="shared" si="41"/>
        <v>17.63457389220509</v>
      </c>
    </row>
    <row r="47" spans="1:201" ht="15" thickBot="1">
      <c r="A47" s="64" t="s">
        <v>58</v>
      </c>
      <c r="B47" s="53">
        <f>B42-$B$42</f>
        <v>0</v>
      </c>
      <c r="C47" s="53">
        <f aca="true" t="shared" si="42" ref="C47:BN47">C42-$B$42</f>
        <v>0.2955202066613394</v>
      </c>
      <c r="D47" s="53">
        <f t="shared" si="42"/>
        <v>0.5646424733950353</v>
      </c>
      <c r="E47" s="53">
        <f t="shared" si="42"/>
        <v>0.7833269096274833</v>
      </c>
      <c r="F47" s="53">
        <f t="shared" si="42"/>
        <v>0.9320390859672258</v>
      </c>
      <c r="G47" s="53">
        <f t="shared" si="42"/>
        <v>0.9974949866040541</v>
      </c>
      <c r="H47" s="53">
        <f t="shared" si="42"/>
        <v>0.9738476308781951</v>
      </c>
      <c r="I47" s="53">
        <f t="shared" si="42"/>
        <v>0.8632093666488734</v>
      </c>
      <c r="J47" s="53">
        <f t="shared" si="42"/>
        <v>0.6754631805511506</v>
      </c>
      <c r="K47" s="53">
        <f t="shared" si="42"/>
        <v>0.42737988023383</v>
      </c>
      <c r="L47" s="53">
        <f t="shared" si="42"/>
        <v>0.14112000805986735</v>
      </c>
      <c r="M47" s="53">
        <f t="shared" si="42"/>
        <v>-0.15774569414324757</v>
      </c>
      <c r="N47" s="53">
        <f t="shared" si="42"/>
        <v>-0.4425204432948515</v>
      </c>
      <c r="O47" s="53">
        <f t="shared" si="42"/>
        <v>-0.687766159183973</v>
      </c>
      <c r="P47" s="53">
        <f t="shared" si="42"/>
        <v>-0.8715757724135877</v>
      </c>
      <c r="Q47" s="53">
        <f t="shared" si="42"/>
        <v>-0.977530117665097</v>
      </c>
      <c r="R47" s="53">
        <f t="shared" si="42"/>
        <v>-0.9961646088358407</v>
      </c>
      <c r="S47" s="53">
        <f t="shared" si="42"/>
        <v>-0.9258146823277329</v>
      </c>
      <c r="T47" s="53">
        <f t="shared" si="42"/>
        <v>-0.772764487555988</v>
      </c>
      <c r="U47" s="53">
        <f t="shared" si="42"/>
        <v>-0.5506855425976394</v>
      </c>
      <c r="V47" s="53">
        <f t="shared" si="42"/>
        <v>-0.2794154981989285</v>
      </c>
      <c r="W47" s="53">
        <f t="shared" si="42"/>
        <v>0.0168139004843475</v>
      </c>
      <c r="X47" s="53">
        <f t="shared" si="42"/>
        <v>0.3115413635133759</v>
      </c>
      <c r="Y47" s="53">
        <f t="shared" si="42"/>
        <v>0.5784397643881984</v>
      </c>
      <c r="Z47" s="53">
        <f t="shared" si="42"/>
        <v>0.7936678638491523</v>
      </c>
      <c r="AA47" s="53">
        <f t="shared" si="42"/>
        <v>0.937999976774738</v>
      </c>
      <c r="AB47" s="53">
        <f t="shared" si="42"/>
        <v>0.9985433453746051</v>
      </c>
      <c r="AC47" s="53">
        <f t="shared" si="42"/>
        <v>0.9698898108450864</v>
      </c>
      <c r="AD47" s="53">
        <f t="shared" si="42"/>
        <v>0.8545989080882812</v>
      </c>
      <c r="AE47" s="53">
        <f t="shared" si="42"/>
        <v>0.662969230082183</v>
      </c>
      <c r="AF47" s="53">
        <f t="shared" si="42"/>
        <v>0.41211848524175654</v>
      </c>
      <c r="AG47" s="53">
        <f t="shared" si="42"/>
        <v>0.12445442350706148</v>
      </c>
      <c r="AH47" s="53">
        <f t="shared" si="42"/>
        <v>-0.17432678122298118</v>
      </c>
      <c r="AI47" s="53">
        <f t="shared" si="42"/>
        <v>-0.4575358937753231</v>
      </c>
      <c r="AJ47" s="53">
        <f t="shared" si="42"/>
        <v>-0.6998746875935451</v>
      </c>
      <c r="AK47" s="53">
        <f t="shared" si="42"/>
        <v>-0.8796957599716717</v>
      </c>
      <c r="AL47" s="53">
        <f t="shared" si="42"/>
        <v>-0.9809362300664923</v>
      </c>
      <c r="AM47" s="53">
        <f t="shared" si="42"/>
        <v>-0.9945525882039887</v>
      </c>
      <c r="AN47" s="53">
        <f t="shared" si="42"/>
        <v>-0.9193285256646737</v>
      </c>
      <c r="AO47" s="53">
        <f t="shared" si="42"/>
        <v>-0.7619835839190277</v>
      </c>
      <c r="AP47" s="53">
        <f t="shared" si="42"/>
        <v>-0.536572918000429</v>
      </c>
      <c r="AQ47" s="53">
        <f t="shared" si="42"/>
        <v>-0.2632317913657958</v>
      </c>
      <c r="AR47" s="53">
        <f t="shared" si="42"/>
        <v>0.03362304722114562</v>
      </c>
      <c r="AS47" s="53">
        <f t="shared" si="42"/>
        <v>0.3274744391377027</v>
      </c>
      <c r="AT47" s="53">
        <f t="shared" si="42"/>
        <v>0.5920735147072316</v>
      </c>
      <c r="AU47" s="53">
        <f t="shared" si="42"/>
        <v>0.8037844265516263</v>
      </c>
      <c r="AV47" s="53">
        <f t="shared" si="42"/>
        <v>0.9436956694441081</v>
      </c>
      <c r="AW47" s="53">
        <f t="shared" si="42"/>
        <v>0.9993093887479185</v>
      </c>
      <c r="AX47" s="53">
        <f t="shared" si="42"/>
        <v>0.965657776549274</v>
      </c>
      <c r="AY47" s="53">
        <f t="shared" si="42"/>
        <v>0.8457468311429279</v>
      </c>
      <c r="AZ47" s="53">
        <f t="shared" si="42"/>
        <v>0.6502878401571062</v>
      </c>
      <c r="BA47" s="53">
        <f t="shared" si="42"/>
        <v>0.3967405731305975</v>
      </c>
      <c r="BB47" s="53">
        <f t="shared" si="42"/>
        <v>0.10775365229942846</v>
      </c>
      <c r="BC47" s="53">
        <f t="shared" si="42"/>
        <v>-0.19085858137420342</v>
      </c>
      <c r="BD47" s="53">
        <f t="shared" si="42"/>
        <v>-0.47242198639848176</v>
      </c>
      <c r="BE47" s="53">
        <f t="shared" si="42"/>
        <v>-0.7117853423691356</v>
      </c>
      <c r="BF47" s="53">
        <f t="shared" si="42"/>
        <v>-0.8875670335815125</v>
      </c>
      <c r="BG47" s="53">
        <f t="shared" si="42"/>
        <v>-0.9840650050816464</v>
      </c>
      <c r="BH47" s="53">
        <f t="shared" si="42"/>
        <v>-0.9926593804706307</v>
      </c>
      <c r="BI47" s="53">
        <f t="shared" si="42"/>
        <v>-0.9125824497911759</v>
      </c>
      <c r="BJ47" s="53">
        <f t="shared" si="42"/>
        <v>-0.7509872467716621</v>
      </c>
      <c r="BK47" s="53">
        <f t="shared" si="42"/>
        <v>-0.5223085896267134</v>
      </c>
      <c r="BL47" s="53">
        <f t="shared" si="42"/>
        <v>-0.2469736617366003</v>
      </c>
      <c r="BM47" s="53">
        <f t="shared" si="42"/>
        <v>0.050422687806835675</v>
      </c>
      <c r="BN47" s="53">
        <f t="shared" si="42"/>
        <v>0.3433149288199191</v>
      </c>
      <c r="BO47" s="53">
        <f aca="true" t="shared" si="43" ref="BO47:DZ47">BO42-$B$42</f>
        <v>0.605539869719621</v>
      </c>
      <c r="BP47" s="53">
        <f t="shared" si="43"/>
        <v>0.8136737375071199</v>
      </c>
      <c r="BQ47" s="53">
        <f t="shared" si="43"/>
        <v>0.949124553647902</v>
      </c>
      <c r="BR47" s="53">
        <f t="shared" si="43"/>
        <v>0.99979290014267</v>
      </c>
      <c r="BS47" s="53">
        <f t="shared" si="43"/>
        <v>0.9611527245021083</v>
      </c>
      <c r="BT47" s="53">
        <f t="shared" si="43"/>
        <v>0.8366556385360404</v>
      </c>
      <c r="BU47" s="53">
        <f t="shared" si="43"/>
        <v>0.6374225961502171</v>
      </c>
      <c r="BV47" s="53">
        <f t="shared" si="43"/>
        <v>0.3812504916549102</v>
      </c>
      <c r="BW47" s="53">
        <f t="shared" si="43"/>
        <v>0.09102241619981566</v>
      </c>
      <c r="BX47" s="53">
        <f t="shared" si="43"/>
        <v>-0.20733642060679003</v>
      </c>
      <c r="BY47" s="53">
        <f t="shared" si="43"/>
        <v>-0.48717451246053756</v>
      </c>
      <c r="BZ47" s="53">
        <f t="shared" si="43"/>
        <v>-0.7234947560442646</v>
      </c>
      <c r="CA47" s="53">
        <f t="shared" si="43"/>
        <v>-0.895187367819696</v>
      </c>
      <c r="CB47" s="53">
        <f t="shared" si="43"/>
        <v>-0.9869155581206543</v>
      </c>
      <c r="CC47" s="53">
        <f t="shared" si="43"/>
        <v>-0.9904855208971517</v>
      </c>
      <c r="CD47" s="53">
        <f t="shared" si="43"/>
        <v>-0.9055783620066071</v>
      </c>
      <c r="CE47" s="53">
        <f t="shared" si="43"/>
        <v>-0.7397785850778695</v>
      </c>
      <c r="CF47" s="53">
        <f t="shared" si="43"/>
        <v>-0.5078965903905917</v>
      </c>
      <c r="CG47" s="53">
        <f t="shared" si="43"/>
        <v>-0.23064570592735745</v>
      </c>
      <c r="CH47" s="53">
        <f t="shared" si="43"/>
        <v>0.06720807252550998</v>
      </c>
      <c r="CI47" s="53">
        <f t="shared" si="43"/>
        <v>0.35905835402220454</v>
      </c>
      <c r="CJ47" s="53">
        <f t="shared" si="43"/>
        <v>0.61883502212007</v>
      </c>
      <c r="CK47" s="53">
        <f t="shared" si="43"/>
        <v>0.8233330007381037</v>
      </c>
      <c r="CL47" s="53">
        <f t="shared" si="43"/>
        <v>0.954285094492711</v>
      </c>
      <c r="CM47" s="53">
        <f t="shared" si="43"/>
        <v>0.9999937428570211</v>
      </c>
      <c r="CN47" s="53">
        <f t="shared" si="43"/>
        <v>0.9563759284044906</v>
      </c>
      <c r="CO47" s="53">
        <f t="shared" si="43"/>
        <v>0.8273279005953551</v>
      </c>
      <c r="CP47" s="53">
        <f t="shared" si="43"/>
        <v>0.6243771354163608</v>
      </c>
      <c r="CQ47" s="53">
        <f t="shared" si="43"/>
        <v>0.36565262028257806</v>
      </c>
      <c r="CR47" s="53">
        <f t="shared" si="43"/>
        <v>0.0742654455843148</v>
      </c>
      <c r="CS47" s="53">
        <f t="shared" si="43"/>
        <v>-0.22375564018684146</v>
      </c>
      <c r="CT47" s="53">
        <f t="shared" si="43"/>
        <v>-0.5017893010206169</v>
      </c>
      <c r="CU47" s="53">
        <f t="shared" si="43"/>
        <v>-0.7349996180488088</v>
      </c>
      <c r="CV47" s="53">
        <f t="shared" si="43"/>
        <v>-0.9025546082102069</v>
      </c>
      <c r="CW47" s="53">
        <f t="shared" si="43"/>
        <v>-0.9894870832545424</v>
      </c>
      <c r="CX47" s="53">
        <f t="shared" si="43"/>
        <v>-0.9880316240928546</v>
      </c>
      <c r="CY47" s="53">
        <f t="shared" si="43"/>
        <v>-0.8983182425573331</v>
      </c>
      <c r="CZ47" s="53">
        <f t="shared" si="43"/>
        <v>-0.7283607678315596</v>
      </c>
      <c r="DA47" s="53">
        <f t="shared" si="43"/>
        <v>-0.493340994956732</v>
      </c>
      <c r="DB47" s="53">
        <f t="shared" si="43"/>
        <v>-0.21425254029583218</v>
      </c>
      <c r="DC47" s="53">
        <f t="shared" si="43"/>
        <v>0.08397445569180029</v>
      </c>
      <c r="DD47" s="53">
        <f t="shared" si="43"/>
        <v>0.3747002636495118</v>
      </c>
      <c r="DE47" s="53">
        <f t="shared" si="43"/>
        <v>0.6319552130069237</v>
      </c>
      <c r="DF47" s="53">
        <f t="shared" si="43"/>
        <v>0.8327594853078075</v>
      </c>
      <c r="DG47" s="53">
        <f t="shared" si="43"/>
        <v>0.9591758329530924</v>
      </c>
      <c r="DH47" s="53">
        <f t="shared" si="43"/>
        <v>0.9999118601072663</v>
      </c>
      <c r="DI47" s="53">
        <f t="shared" si="43"/>
        <v>0.9513287387867697</v>
      </c>
      <c r="DJ47" s="53">
        <f t="shared" si="43"/>
        <v>0.817766254526421</v>
      </c>
      <c r="DK47" s="53">
        <f t="shared" si="43"/>
        <v>0.6111551462625684</v>
      </c>
      <c r="DL47" s="53">
        <f t="shared" si="43"/>
        <v>0.3499513689566358</v>
      </c>
      <c r="DM47" s="53">
        <f t="shared" si="43"/>
        <v>0.057487478104896184</v>
      </c>
      <c r="DN47" s="53">
        <f t="shared" si="43"/>
        <v>-0.2401115979538022</v>
      </c>
      <c r="DO47" s="53">
        <f t="shared" si="43"/>
        <v>-0.5162622200799452</v>
      </c>
      <c r="DP47" s="53">
        <f t="shared" si="43"/>
        <v>-0.7462966756449303</v>
      </c>
      <c r="DQ47" s="53">
        <f t="shared" si="43"/>
        <v>-0.9096666718335342</v>
      </c>
      <c r="DR47" s="53">
        <f t="shared" si="43"/>
        <v>-0.9917788534431176</v>
      </c>
      <c r="DS47" s="53">
        <f t="shared" si="43"/>
        <v>-0.9852983838412013</v>
      </c>
      <c r="DT47" s="53">
        <f t="shared" si="43"/>
        <v>-0.8908041440768582</v>
      </c>
      <c r="DU47" s="53">
        <f t="shared" si="43"/>
        <v>-0.7167370231606527</v>
      </c>
      <c r="DV47" s="53">
        <f t="shared" si="43"/>
        <v>-0.4786459185884149</v>
      </c>
      <c r="DW47" s="53">
        <f t="shared" si="43"/>
        <v>-0.19779879963646207</v>
      </c>
      <c r="DX47" s="53">
        <f t="shared" si="43"/>
        <v>0.10071709699250064</v>
      </c>
      <c r="DY47" s="53">
        <f t="shared" si="43"/>
        <v>0.39023623530794005</v>
      </c>
      <c r="DZ47" s="53">
        <f t="shared" si="43"/>
        <v>0.6448967329448623</v>
      </c>
      <c r="EA47" s="53">
        <f aca="true" t="shared" si="44" ref="EA47:GL47">EA42-$B$42</f>
        <v>0.8419505260922975</v>
      </c>
      <c r="EB47" s="53">
        <f t="shared" si="44"/>
        <v>0.963795386284084</v>
      </c>
      <c r="EC47" s="53">
        <f t="shared" si="44"/>
        <v>0.9995472750438923</v>
      </c>
      <c r="ED47" s="53">
        <f t="shared" si="44"/>
        <v>0.9460125826269152</v>
      </c>
      <c r="EE47" s="53">
        <f t="shared" si="44"/>
        <v>0.8079734036669972</v>
      </c>
      <c r="EF47" s="53">
        <f t="shared" si="44"/>
        <v>0.5977603669052778</v>
      </c>
      <c r="EG47" s="53">
        <f t="shared" si="44"/>
        <v>0.3341511768484473</v>
      </c>
      <c r="EH47" s="53">
        <f t="shared" si="44"/>
        <v>0.040693257349893486</v>
      </c>
      <c r="EI47" s="53">
        <f t="shared" si="44"/>
        <v>-0.2563996696329838</v>
      </c>
      <c r="EJ47" s="53">
        <f t="shared" si="44"/>
        <v>-0.5305891777501737</v>
      </c>
      <c r="EK47" s="53">
        <f t="shared" si="44"/>
        <v>-0.7573827348468027</v>
      </c>
      <c r="EL47" s="53">
        <f t="shared" si="44"/>
        <v>-0.9165215479156168</v>
      </c>
      <c r="EM47" s="53">
        <f t="shared" si="44"/>
        <v>-0.9937902207405411</v>
      </c>
      <c r="EN47" s="53">
        <f t="shared" si="44"/>
        <v>-0.9822865729036439</v>
      </c>
      <c r="EO47" s="53">
        <f t="shared" si="44"/>
        <v>-0.8830381910054421</v>
      </c>
      <c r="EP47" s="53">
        <f t="shared" si="44"/>
        <v>-0.7049106374142835</v>
      </c>
      <c r="EQ47" s="53">
        <f t="shared" si="44"/>
        <v>-0.4638155159838777</v>
      </c>
      <c r="ER47" s="53">
        <f t="shared" si="44"/>
        <v>-0.1812891358697577</v>
      </c>
      <c r="ES47" s="53">
        <f t="shared" si="44"/>
        <v>0.11743126282703198</v>
      </c>
      <c r="ET47" s="53">
        <f t="shared" si="44"/>
        <v>0.40566187655528374</v>
      </c>
      <c r="EU47" s="53">
        <f t="shared" si="44"/>
        <v>0.6576559230138157</v>
      </c>
      <c r="EV47" s="53">
        <f t="shared" si="44"/>
        <v>0.8509035245340772</v>
      </c>
      <c r="EW47" s="53">
        <f t="shared" si="44"/>
        <v>0.9681424484121717</v>
      </c>
      <c r="EX47" s="53">
        <f t="shared" si="44"/>
        <v>0.9989000907450247</v>
      </c>
      <c r="EY47" s="53">
        <f t="shared" si="44"/>
        <v>0.940428962947033</v>
      </c>
      <c r="EZ47" s="53">
        <f t="shared" si="44"/>
        <v>0.7979521167226862</v>
      </c>
      <c r="FA47" s="53">
        <f t="shared" si="44"/>
        <v>0.5841965844133545</v>
      </c>
      <c r="FB47" s="53">
        <f t="shared" si="44"/>
        <v>0.3182565111025619</v>
      </c>
      <c r="FC47" s="53">
        <f t="shared" si="44"/>
        <v>0.023887531502831294</v>
      </c>
      <c r="FD47" s="53">
        <f t="shared" si="44"/>
        <v>-0.27261525014297794</v>
      </c>
      <c r="FE47" s="53">
        <f t="shared" si="44"/>
        <v>-0.5447661234102279</v>
      </c>
      <c r="FF47" s="53">
        <f t="shared" si="44"/>
        <v>-0.7682546613236076</v>
      </c>
      <c r="FG47" s="53">
        <f t="shared" si="44"/>
        <v>-0.9231172983963187</v>
      </c>
      <c r="FH47" s="53">
        <f t="shared" si="44"/>
        <v>-0.9955206164785046</v>
      </c>
      <c r="FI47" s="53">
        <f t="shared" si="44"/>
        <v>-0.9789970428011516</v>
      </c>
      <c r="FJ47" s="53">
        <f t="shared" si="44"/>
        <v>-0.8750225789894985</v>
      </c>
      <c r="FK47" s="53">
        <f t="shared" si="44"/>
        <v>-0.6928849542337776</v>
      </c>
      <c r="FL47" s="53">
        <f t="shared" si="44"/>
        <v>-0.4488539801018123</v>
      </c>
      <c r="FM47" s="53">
        <f t="shared" si="44"/>
        <v>-0.16472821672725146</v>
      </c>
      <c r="FN47" s="53">
        <f t="shared" si="44"/>
        <v>0.1341122276455442</v>
      </c>
      <c r="FO47" s="53">
        <f t="shared" si="44"/>
        <v>0.4209728261426555</v>
      </c>
      <c r="FP47" s="53">
        <f t="shared" si="44"/>
        <v>0.670229175843275</v>
      </c>
      <c r="FQ47" s="53">
        <f t="shared" si="44"/>
        <v>0.8596159493766811</v>
      </c>
      <c r="FR47" s="53">
        <f t="shared" si="44"/>
        <v>0.9722157903045092</v>
      </c>
      <c r="FS47" s="53">
        <f t="shared" si="44"/>
        <v>0.9979704901872894</v>
      </c>
      <c r="FT47" s="53">
        <f t="shared" si="44"/>
        <v>0.9345794583884679</v>
      </c>
      <c r="FU47" s="53">
        <f t="shared" si="44"/>
        <v>0.7877052269842055</v>
      </c>
      <c r="FV47" s="53">
        <f t="shared" si="44"/>
        <v>0.570467633637489</v>
      </c>
      <c r="FW47" s="53">
        <f t="shared" si="44"/>
        <v>0.30227186557386876</v>
      </c>
      <c r="FX47" s="53">
        <f t="shared" si="44"/>
        <v>0.00707505200008729</v>
      </c>
      <c r="FY47" s="53">
        <f t="shared" si="44"/>
        <v>-0.2887537548975936</v>
      </c>
      <c r="FZ47" s="53">
        <f t="shared" si="44"/>
        <v>-0.5587890488514926</v>
      </c>
      <c r="GA47" s="53">
        <f t="shared" si="44"/>
        <v>-0.7789093812856391</v>
      </c>
      <c r="GB47" s="53">
        <f t="shared" si="44"/>
        <v>-0.9294520584773531</v>
      </c>
      <c r="GC47" s="53">
        <f t="shared" si="44"/>
        <v>-0.9969695514270112</v>
      </c>
      <c r="GD47" s="53">
        <f t="shared" si="44"/>
        <v>-0.9754307235734672</v>
      </c>
      <c r="GE47" s="53">
        <f t="shared" si="44"/>
        <v>-0.8667595742608443</v>
      </c>
      <c r="GF47" s="53">
        <f t="shared" si="44"/>
        <v>-0.680663373607258</v>
      </c>
      <c r="GG47" s="53">
        <f t="shared" si="44"/>
        <v>-0.43376554097584386</v>
      </c>
      <c r="GH47" s="53">
        <f t="shared" si="44"/>
        <v>-0.1481207244318048</v>
      </c>
      <c r="GI47" s="53">
        <f t="shared" si="44"/>
        <v>0.1507552752849861</v>
      </c>
      <c r="GJ47" s="53">
        <f t="shared" si="44"/>
        <v>0.43616475524765264</v>
      </c>
      <c r="GK47" s="53">
        <f t="shared" si="44"/>
        <v>0.6826129366322693</v>
      </c>
      <c r="GL47" s="53">
        <f t="shared" si="44"/>
        <v>0.8680853373803297</v>
      </c>
      <c r="GM47" s="53">
        <f aca="true" t="shared" si="45" ref="GM47:GS47">GM42-$B$42</f>
        <v>0.9760142603164086</v>
      </c>
      <c r="GN47" s="53">
        <f t="shared" si="45"/>
        <v>0.9967587361940815</v>
      </c>
      <c r="GO47" s="53">
        <f t="shared" si="45"/>
        <v>0.928465722765452</v>
      </c>
      <c r="GP47" s="53">
        <f t="shared" si="45"/>
        <v>0.7772356315263469</v>
      </c>
      <c r="GQ47" s="53">
        <f t="shared" si="45"/>
        <v>0.5565773961259648</v>
      </c>
      <c r="GR47" s="53">
        <f t="shared" si="45"/>
        <v>0.2862017595569579</v>
      </c>
      <c r="GS47" s="54">
        <f t="shared" si="45"/>
        <v>-0.00973942781254733</v>
      </c>
    </row>
    <row r="48" spans="1:201" ht="15.75" thickBot="1">
      <c r="A48" s="59" t="s">
        <v>118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</row>
    <row r="49" spans="1:201" ht="14.25">
      <c r="A49" s="48" t="s">
        <v>31</v>
      </c>
      <c r="B49" s="15">
        <f>$B$5+$B$6+$F$7*SIN(B47)+($D$7-($B$5+$B$6))*COS(B47)</f>
        <v>24</v>
      </c>
      <c r="C49" s="15">
        <f aca="true" t="shared" si="46" ref="C49:BN49">$B$5+$B$6+$F$7*SIN(C47)+($D$7-($B$5+$B$6))*COS(C47)</f>
        <v>23.566507680585957</v>
      </c>
      <c r="D49" s="15">
        <f t="shared" si="46"/>
        <v>22.447799718383344</v>
      </c>
      <c r="E49" s="15">
        <f t="shared" si="46"/>
        <v>21.085698609495445</v>
      </c>
      <c r="F49" s="15">
        <f t="shared" si="46"/>
        <v>19.96198168589485</v>
      </c>
      <c r="G49" s="15">
        <f t="shared" si="46"/>
        <v>19.424085045303606</v>
      </c>
      <c r="H49" s="15">
        <f t="shared" si="46"/>
        <v>19.621214988334145</v>
      </c>
      <c r="I49" s="15">
        <f t="shared" si="46"/>
        <v>20.50001917631616</v>
      </c>
      <c r="J49" s="15">
        <f t="shared" si="46"/>
        <v>21.804174271142628</v>
      </c>
      <c r="K49" s="15">
        <f t="shared" si="46"/>
        <v>23.10054879818857</v>
      </c>
      <c r="L49" s="15">
        <f t="shared" si="46"/>
        <v>23.90059085759865</v>
      </c>
      <c r="M49" s="15">
        <f t="shared" si="46"/>
        <v>23.875839265461053</v>
      </c>
      <c r="N49" s="15">
        <f t="shared" si="46"/>
        <v>23.03675234311127</v>
      </c>
      <c r="O49" s="15">
        <f t="shared" si="46"/>
        <v>21.72666012277817</v>
      </c>
      <c r="P49" s="15">
        <f t="shared" si="46"/>
        <v>20.436213387136476</v>
      </c>
      <c r="Q49" s="15">
        <f t="shared" si="46"/>
        <v>19.590720764585736</v>
      </c>
      <c r="R49" s="15">
        <f t="shared" si="46"/>
        <v>19.435256943561413</v>
      </c>
      <c r="S49" s="15">
        <f t="shared" si="46"/>
        <v>20.011837705107506</v>
      </c>
      <c r="T49" s="15">
        <f t="shared" si="46"/>
        <v>21.159834715822814</v>
      </c>
      <c r="U49" s="15">
        <f t="shared" si="46"/>
        <v>22.521659973970056</v>
      </c>
      <c r="V49" s="15">
        <f t="shared" si="46"/>
        <v>23.61216804507278</v>
      </c>
      <c r="W49" s="15">
        <f t="shared" si="46"/>
        <v>23.99858649705361</v>
      </c>
      <c r="X49" s="15">
        <f t="shared" si="46"/>
        <v>23.518622325427167</v>
      </c>
      <c r="Y49" s="15">
        <f t="shared" si="46"/>
        <v>22.373166779155632</v>
      </c>
      <c r="Z49" s="15">
        <f t="shared" si="46"/>
        <v>21.012351079167544</v>
      </c>
      <c r="AA49" s="15">
        <f t="shared" si="46"/>
        <v>19.914019793078225</v>
      </c>
      <c r="AB49" s="15">
        <f t="shared" si="46"/>
        <v>19.415274648186774</v>
      </c>
      <c r="AC49" s="15">
        <f t="shared" si="46"/>
        <v>19.65390421187989</v>
      </c>
      <c r="AD49" s="15">
        <f t="shared" si="46"/>
        <v>20.565211092374803</v>
      </c>
      <c r="AE49" s="15">
        <f t="shared" si="46"/>
        <v>21.88168266759117</v>
      </c>
      <c r="AF49" s="15">
        <f t="shared" si="46"/>
        <v>23.16274317460631</v>
      </c>
      <c r="AG49" s="15">
        <f t="shared" si="46"/>
        <v>23.922655391640987</v>
      </c>
      <c r="AH49" s="15">
        <f t="shared" si="46"/>
        <v>23.84843528612933</v>
      </c>
      <c r="AI49" s="15">
        <f t="shared" si="46"/>
        <v>22.971437113791723</v>
      </c>
      <c r="AJ49" s="15">
        <f t="shared" si="46"/>
        <v>21.64922909747711</v>
      </c>
      <c r="AK49" s="15">
        <f t="shared" si="46"/>
        <v>20.373856043253223</v>
      </c>
      <c r="AL49" s="15">
        <f t="shared" si="46"/>
        <v>19.562447661488484</v>
      </c>
      <c r="AM49" s="15">
        <f t="shared" si="46"/>
        <v>19.448781056411946</v>
      </c>
      <c r="AN49" s="15">
        <f t="shared" si="46"/>
        <v>20.063542460968968</v>
      </c>
      <c r="AO49" s="15">
        <f t="shared" si="46"/>
        <v>21.23468052165751</v>
      </c>
      <c r="AP49" s="15">
        <f t="shared" si="46"/>
        <v>22.59465627274526</v>
      </c>
      <c r="AQ49" s="15">
        <f t="shared" si="46"/>
        <v>23.655541021590587</v>
      </c>
      <c r="AR49" s="15">
        <f t="shared" si="46"/>
        <v>23.994347985979125</v>
      </c>
      <c r="AS49" s="15">
        <f t="shared" si="46"/>
        <v>23.46857715904673</v>
      </c>
      <c r="AT49" s="15">
        <f t="shared" si="46"/>
        <v>22.297852708644704</v>
      </c>
      <c r="AU49" s="15">
        <f t="shared" si="46"/>
        <v>20.939869453194255</v>
      </c>
      <c r="AV49" s="15">
        <f t="shared" si="46"/>
        <v>19.86799536378944</v>
      </c>
      <c r="AW49" s="15">
        <f t="shared" si="46"/>
        <v>19.40883306305414</v>
      </c>
      <c r="AX49" s="15">
        <f t="shared" si="46"/>
        <v>19.688760286671606</v>
      </c>
      <c r="AY49" s="15">
        <f t="shared" si="46"/>
        <v>20.631724893179417</v>
      </c>
      <c r="AZ49" s="15">
        <f t="shared" si="46"/>
        <v>21.95909568622806</v>
      </c>
      <c r="BA49" s="15">
        <f t="shared" si="46"/>
        <v>23.223253797549873</v>
      </c>
      <c r="BB49" s="15">
        <f t="shared" si="46"/>
        <v>23.942001901940202</v>
      </c>
      <c r="BC49" s="15">
        <f t="shared" si="46"/>
        <v>23.818417224595436</v>
      </c>
      <c r="BD49" s="15">
        <f t="shared" si="46"/>
        <v>22.904687898678862</v>
      </c>
      <c r="BE49" s="15">
        <f t="shared" si="46"/>
        <v>21.571969215407357</v>
      </c>
      <c r="BF49" s="15">
        <f t="shared" si="46"/>
        <v>20.313007513285765</v>
      </c>
      <c r="BG49" s="15">
        <f t="shared" si="46"/>
        <v>19.53641977844338</v>
      </c>
      <c r="BH49" s="15">
        <f t="shared" si="46"/>
        <v>19.46464611792074</v>
      </c>
      <c r="BI49" s="15">
        <f t="shared" si="46"/>
        <v>20.11704851438854</v>
      </c>
      <c r="BJ49" s="15">
        <f t="shared" si="46"/>
        <v>21.310155667453504</v>
      </c>
      <c r="BK49" s="15">
        <f t="shared" si="46"/>
        <v>22.666697758071486</v>
      </c>
      <c r="BL49" s="15">
        <f t="shared" si="46"/>
        <v>23.696567116391627</v>
      </c>
      <c r="BM49" s="15">
        <f t="shared" si="46"/>
        <v>23.987290455893014</v>
      </c>
      <c r="BN49" s="15">
        <f t="shared" si="46"/>
        <v>23.41644001735814</v>
      </c>
      <c r="BO49" s="15">
        <f aca="true" t="shared" si="47" ref="BO49:DZ49">$B$5+$B$6+$F$7*SIN(BO47)+($D$7-($B$5+$B$6))*COS(BO47)</f>
        <v>22.22194920361709</v>
      </c>
      <c r="BP49" s="15">
        <f t="shared" si="47"/>
        <v>20.868329451286918</v>
      </c>
      <c r="BQ49" s="15">
        <f t="shared" si="47"/>
        <v>19.82394968106549</v>
      </c>
      <c r="BR49" s="15">
        <f t="shared" si="47"/>
        <v>19.404765628009173</v>
      </c>
      <c r="BS49" s="15">
        <f t="shared" si="47"/>
        <v>19.725753030497657</v>
      </c>
      <c r="BT49" s="15">
        <f t="shared" si="47"/>
        <v>20.699494442536643</v>
      </c>
      <c r="BU49" s="15">
        <f t="shared" si="47"/>
        <v>22.036323058459264</v>
      </c>
      <c r="BV49" s="15">
        <f t="shared" si="47"/>
        <v>23.282000766557665</v>
      </c>
      <c r="BW49" s="15">
        <f t="shared" si="47"/>
        <v>23.958603191912655</v>
      </c>
      <c r="BX49" s="15">
        <f t="shared" si="47"/>
        <v>23.785826941671402</v>
      </c>
      <c r="BY49" s="15">
        <f t="shared" si="47"/>
        <v>22.83659082426752</v>
      </c>
      <c r="BZ49" s="15">
        <f t="shared" si="47"/>
        <v>21.494967542465005</v>
      </c>
      <c r="CA49" s="15">
        <f t="shared" si="47"/>
        <v>20.25372619337555</v>
      </c>
      <c r="CB49" s="15">
        <f t="shared" si="47"/>
        <v>19.51265919977673</v>
      </c>
      <c r="CC49" s="15">
        <f t="shared" si="47"/>
        <v>19.48283887842885</v>
      </c>
      <c r="CD49" s="15">
        <f t="shared" si="47"/>
        <v>20.172306382193774</v>
      </c>
      <c r="CE49" s="15">
        <f t="shared" si="47"/>
        <v>21.38617838032264</v>
      </c>
      <c r="CF49" s="15">
        <f t="shared" si="47"/>
        <v>22.737694129457537</v>
      </c>
      <c r="CG49" s="15">
        <f t="shared" si="47"/>
        <v>23.735189855990036</v>
      </c>
      <c r="CH49" s="15">
        <f t="shared" si="47"/>
        <v>23.977423874745327</v>
      </c>
      <c r="CI49" s="15">
        <f t="shared" si="47"/>
        <v>23.36228126315266</v>
      </c>
      <c r="CJ49" s="15">
        <f t="shared" si="47"/>
        <v>22.14554797331853</v>
      </c>
      <c r="CK49" s="15">
        <f t="shared" si="47"/>
        <v>20.79780512851362</v>
      </c>
      <c r="CL49" s="15">
        <f t="shared" si="47"/>
        <v>19.781921973966206</v>
      </c>
      <c r="CM49" s="15">
        <f t="shared" si="47"/>
        <v>19.403075710618275</v>
      </c>
      <c r="CN49" s="15">
        <f t="shared" si="47"/>
        <v>19.764850221962543</v>
      </c>
      <c r="CO49" s="15">
        <f t="shared" si="47"/>
        <v>20.768451743582567</v>
      </c>
      <c r="CP49" s="15">
        <f t="shared" si="47"/>
        <v>22.113273985402138</v>
      </c>
      <c r="CQ49" s="15">
        <f t="shared" si="47"/>
        <v>23.338906099039534</v>
      </c>
      <c r="CR49" s="15">
        <f t="shared" si="47"/>
        <v>23.972435890279332</v>
      </c>
      <c r="CS49" s="15">
        <f t="shared" si="47"/>
        <v>23.750709768876153</v>
      </c>
      <c r="CT49" s="15">
        <f t="shared" si="47"/>
        <v>22.767233209096045</v>
      </c>
      <c r="CU49" s="15">
        <f t="shared" si="47"/>
        <v>21.41831009533837</v>
      </c>
      <c r="CV49" s="15">
        <f t="shared" si="47"/>
        <v>20.196068487731782</v>
      </c>
      <c r="CW49" s="15">
        <f t="shared" si="47"/>
        <v>19.491186001112002</v>
      </c>
      <c r="CX49" s="15">
        <f t="shared" si="47"/>
        <v>19.503344099628492</v>
      </c>
      <c r="CY49" s="15">
        <f t="shared" si="47"/>
        <v>20.2292645445794</v>
      </c>
      <c r="CZ49" s="15">
        <f t="shared" si="47"/>
        <v>21.46266554840983</v>
      </c>
      <c r="DA49" s="15">
        <f t="shared" si="47"/>
        <v>22.807555784122044</v>
      </c>
      <c r="DB49" s="15">
        <f t="shared" si="47"/>
        <v>23.771355898812622</v>
      </c>
      <c r="DC49" s="15">
        <f t="shared" si="47"/>
        <v>23.964762168504517</v>
      </c>
      <c r="DD49" s="15">
        <f t="shared" si="47"/>
        <v>23.30617365302546</v>
      </c>
      <c r="DE49" s="15">
        <f t="shared" si="47"/>
        <v>22.068740610657088</v>
      </c>
      <c r="DF49" s="15">
        <f t="shared" si="47"/>
        <v>20.728368823722953</v>
      </c>
      <c r="DG49" s="15">
        <f t="shared" si="47"/>
        <v>19.74194941909629</v>
      </c>
      <c r="DH49" s="15">
        <f t="shared" si="47"/>
        <v>19.40376470931676</v>
      </c>
      <c r="DI49" s="15">
        <f t="shared" si="47"/>
        <v>19.806017595566765</v>
      </c>
      <c r="DJ49" s="15">
        <f t="shared" si="47"/>
        <v>20.838526976059363</v>
      </c>
      <c r="DK49" s="15">
        <f t="shared" si="47"/>
        <v>22.189857254332782</v>
      </c>
      <c r="DL49" s="15">
        <f t="shared" si="47"/>
        <v>23.39389387214718</v>
      </c>
      <c r="DM49" s="15">
        <f t="shared" si="47"/>
        <v>23.983480499541937</v>
      </c>
      <c r="DN49" s="15">
        <f t="shared" si="47"/>
        <v>23.7131144167679</v>
      </c>
      <c r="DO49" s="15">
        <f t="shared" si="47"/>
        <v>22.696703418117316</v>
      </c>
      <c r="DP49" s="15">
        <f t="shared" si="47"/>
        <v>21.342081751166734</v>
      </c>
      <c r="DQ49" s="15">
        <f t="shared" si="47"/>
        <v>20.140088792219785</v>
      </c>
      <c r="DR49" s="15">
        <f t="shared" si="47"/>
        <v>19.47201825560527</v>
      </c>
      <c r="DS49" s="15">
        <f t="shared" si="47"/>
        <v>19.526144549135104</v>
      </c>
      <c r="DT49" s="15">
        <f t="shared" si="47"/>
        <v>20.287869454940676</v>
      </c>
      <c r="DU49" s="15">
        <f t="shared" si="47"/>
        <v>21.539532799948567</v>
      </c>
      <c r="DV49" s="15">
        <f t="shared" si="47"/>
        <v>22.87619396017416</v>
      </c>
      <c r="DW49" s="15">
        <f t="shared" si="47"/>
        <v>23.80501514142237</v>
      </c>
      <c r="DX49" s="15">
        <f t="shared" si="47"/>
        <v>23.949323192117948</v>
      </c>
      <c r="DY49" s="15">
        <f t="shared" si="47"/>
        <v>23.24819220122571</v>
      </c>
      <c r="DZ49" s="15">
        <f t="shared" si="47"/>
        <v>21.991618466743056</v>
      </c>
      <c r="EA49" s="15">
        <f aca="true" t="shared" si="48" ref="EA49:GL49">$B$5+$B$6+$F$7*SIN(EA47)+($D$7-($B$5+$B$6))*COS(EA47)</f>
        <v>20.66009111229215</v>
      </c>
      <c r="EB49" s="15">
        <f t="shared" si="48"/>
        <v>19.70406714334186</v>
      </c>
      <c r="EC49" s="15">
        <f t="shared" si="48"/>
        <v>19.40683205399641</v>
      </c>
      <c r="ED49" s="15">
        <f t="shared" si="48"/>
        <v>19.849218837561835</v>
      </c>
      <c r="EE49" s="15">
        <f t="shared" si="48"/>
        <v>20.909648537621045</v>
      </c>
      <c r="EF49" s="15">
        <f t="shared" si="48"/>
        <v>22.26598135899726</v>
      </c>
      <c r="EG49" s="15">
        <f t="shared" si="48"/>
        <v>23.446890362578934</v>
      </c>
      <c r="EH49" s="15">
        <f t="shared" si="48"/>
        <v>23.991721436527058</v>
      </c>
      <c r="EI49" s="15">
        <f t="shared" si="48"/>
        <v>23.67309287702959</v>
      </c>
      <c r="EJ49" s="15">
        <f t="shared" si="48"/>
        <v>22.625090717820974</v>
      </c>
      <c r="EK49" s="15">
        <f t="shared" si="48"/>
        <v>21.2663661618415</v>
      </c>
      <c r="EL49" s="15">
        <f t="shared" si="48"/>
        <v>20.085839480802996</v>
      </c>
      <c r="EM49" s="15">
        <f t="shared" si="48"/>
        <v>19.455172039923724</v>
      </c>
      <c r="EN49" s="15">
        <f t="shared" si="48"/>
        <v>19.551220994650254</v>
      </c>
      <c r="EO49" s="15">
        <f t="shared" si="48"/>
        <v>20.348065552287657</v>
      </c>
      <c r="EP49" s="15">
        <f t="shared" si="48"/>
        <v>21.61669458699634</v>
      </c>
      <c r="EQ49" s="15">
        <f t="shared" si="48"/>
        <v>22.943520881064764</v>
      </c>
      <c r="ER49" s="15">
        <f t="shared" si="48"/>
        <v>23.83612081896515</v>
      </c>
      <c r="ES49" s="15">
        <f t="shared" si="48"/>
        <v>23.93112869234865</v>
      </c>
      <c r="ET49" s="15">
        <f t="shared" si="48"/>
        <v>23.188414040845387</v>
      </c>
      <c r="EU49" s="15">
        <f t="shared" si="48"/>
        <v>21.91427252900816</v>
      </c>
      <c r="EV49" s="15">
        <f t="shared" si="48"/>
        <v>20.59304076308549</v>
      </c>
      <c r="EW49" s="15">
        <f t="shared" si="48"/>
        <v>19.668308227636196</v>
      </c>
      <c r="EX49" s="15">
        <f t="shared" si="48"/>
        <v>19.412275205765713</v>
      </c>
      <c r="EY49" s="15">
        <f t="shared" si="48"/>
        <v>19.894415582758583</v>
      </c>
      <c r="EZ49" s="15">
        <f t="shared" si="48"/>
        <v>20.9817430892995</v>
      </c>
      <c r="FA49" s="15">
        <f t="shared" si="48"/>
        <v>22.341554623592017</v>
      </c>
      <c r="FB49" s="15">
        <f t="shared" si="48"/>
        <v>23.497824183900313</v>
      </c>
      <c r="FC49" s="15">
        <f t="shared" si="48"/>
        <v>23.99714706485781</v>
      </c>
      <c r="FD49" s="15">
        <f t="shared" si="48"/>
        <v>23.630700318634318</v>
      </c>
      <c r="FE49" s="15">
        <f t="shared" si="48"/>
        <v>22.55248513247522</v>
      </c>
      <c r="FF49" s="15">
        <f t="shared" si="48"/>
        <v>21.191245672980564</v>
      </c>
      <c r="FG49" s="15">
        <f t="shared" si="48"/>
        <v>20.03337089464773</v>
      </c>
      <c r="FH49" s="15">
        <f t="shared" si="48"/>
        <v>19.44066143985804</v>
      </c>
      <c r="FI49" s="15">
        <f t="shared" si="48"/>
        <v>19.578552197820173</v>
      </c>
      <c r="FJ49" s="15">
        <f t="shared" si="48"/>
        <v>20.409795276432565</v>
      </c>
      <c r="FK49" s="15">
        <f t="shared" si="48"/>
        <v>21.69406427382652</v>
      </c>
      <c r="FL49" s="15">
        <f t="shared" si="48"/>
        <v>23.009449900944183</v>
      </c>
      <c r="FM49" s="15">
        <f t="shared" si="48"/>
        <v>23.8646295995041</v>
      </c>
      <c r="FN49" s="15">
        <f t="shared" si="48"/>
        <v>23.91020426261803</v>
      </c>
      <c r="FO49" s="15">
        <f t="shared" si="48"/>
        <v>23.126918282767917</v>
      </c>
      <c r="FP49" s="15">
        <f t="shared" si="48"/>
        <v>21.83679330311083</v>
      </c>
      <c r="FQ49" s="15">
        <f t="shared" si="48"/>
        <v>20.527284699499617</v>
      </c>
      <c r="FR49" s="15">
        <f t="shared" si="48"/>
        <v>19.6347037115753</v>
      </c>
      <c r="FS49" s="15">
        <f t="shared" si="48"/>
        <v>19.42008965588633</v>
      </c>
      <c r="FT49" s="15">
        <f t="shared" si="48"/>
        <v>19.941567412470853</v>
      </c>
      <c r="FU49" s="15">
        <f t="shared" si="48"/>
        <v>21.054735605247938</v>
      </c>
      <c r="FV49" s="15">
        <f t="shared" si="48"/>
        <v>22.41648533019647</v>
      </c>
      <c r="FW49" s="15">
        <f t="shared" si="48"/>
        <v>23.54662642096243</v>
      </c>
      <c r="FX49" s="15">
        <f t="shared" si="48"/>
        <v>23.999749719239993</v>
      </c>
      <c r="FY49" s="15">
        <f t="shared" si="48"/>
        <v>23.58599497843457</v>
      </c>
      <c r="FZ49" s="15">
        <f t="shared" si="48"/>
        <v>22.47897730184143</v>
      </c>
      <c r="GA49" s="15">
        <f t="shared" si="48"/>
        <v>21.116801247585084</v>
      </c>
      <c r="GB49" s="15">
        <f t="shared" si="48"/>
        <v>19.982731333695014</v>
      </c>
      <c r="GC49" s="15">
        <f t="shared" si="48"/>
        <v>19.428498555469318</v>
      </c>
      <c r="GD49" s="15">
        <f t="shared" si="48"/>
        <v>19.608114907905954</v>
      </c>
      <c r="GE49" s="15">
        <f t="shared" si="48"/>
        <v>20.472999086141122</v>
      </c>
      <c r="GF49" s="15">
        <f t="shared" si="48"/>
        <v>21.771554229938744</v>
      </c>
      <c r="GG49" s="15">
        <f t="shared" si="48"/>
        <v>23.07389565055462</v>
      </c>
      <c r="GH49" s="15">
        <f t="shared" si="48"/>
        <v>23.890501671926977</v>
      </c>
      <c r="GI49" s="15">
        <f t="shared" si="48"/>
        <v>23.88657929001034</v>
      </c>
      <c r="GJ49" s="15">
        <f t="shared" si="48"/>
        <v>23.063785872791904</v>
      </c>
      <c r="GK49" s="15">
        <f t="shared" si="48"/>
        <v>21.75927069880737</v>
      </c>
      <c r="GL49" s="15">
        <f t="shared" si="48"/>
        <v>20.462887964456346</v>
      </c>
      <c r="GM49" s="15">
        <f aca="true" t="shared" si="49" ref="GM49:GS49">$B$5+$B$6+$F$7*SIN(GM47)+($D$7-($B$5+$B$6))*COS(GM47)</f>
        <v>19.603282598707988</v>
      </c>
      <c r="GN49" s="15">
        <f t="shared" si="49"/>
        <v>19.43026892390214</v>
      </c>
      <c r="GO49" s="15">
        <f t="shared" si="49"/>
        <v>19.990631853783793</v>
      </c>
      <c r="GP49" s="15">
        <f t="shared" si="49"/>
        <v>21.128549426867934</v>
      </c>
      <c r="GQ49" s="15">
        <f t="shared" si="49"/>
        <v>22.490681849423844</v>
      </c>
      <c r="GR49" s="15">
        <f t="shared" si="49"/>
        <v>23.593230761005398</v>
      </c>
      <c r="GS49" s="15">
        <f t="shared" si="49"/>
        <v>23.99952572147847</v>
      </c>
    </row>
    <row r="50" spans="1:201" ht="14.25">
      <c r="A50" s="49" t="s">
        <v>32</v>
      </c>
      <c r="B50" s="50">
        <f aca="true" t="shared" si="50" ref="B50:BN50">$E$7</f>
        <v>0</v>
      </c>
      <c r="C50" s="50">
        <f t="shared" si="50"/>
        <v>0</v>
      </c>
      <c r="D50" s="50">
        <f t="shared" si="50"/>
        <v>0</v>
      </c>
      <c r="E50" s="50">
        <f t="shared" si="50"/>
        <v>0</v>
      </c>
      <c r="F50" s="50">
        <f t="shared" si="50"/>
        <v>0</v>
      </c>
      <c r="G50" s="50">
        <f t="shared" si="50"/>
        <v>0</v>
      </c>
      <c r="H50" s="50">
        <f t="shared" si="50"/>
        <v>0</v>
      </c>
      <c r="I50" s="50">
        <f t="shared" si="50"/>
        <v>0</v>
      </c>
      <c r="J50" s="50">
        <f t="shared" si="50"/>
        <v>0</v>
      </c>
      <c r="K50" s="50">
        <f t="shared" si="50"/>
        <v>0</v>
      </c>
      <c r="L50" s="50">
        <f t="shared" si="50"/>
        <v>0</v>
      </c>
      <c r="M50" s="50">
        <f t="shared" si="50"/>
        <v>0</v>
      </c>
      <c r="N50" s="50">
        <f t="shared" si="50"/>
        <v>0</v>
      </c>
      <c r="O50" s="50">
        <f t="shared" si="50"/>
        <v>0</v>
      </c>
      <c r="P50" s="50">
        <f t="shared" si="50"/>
        <v>0</v>
      </c>
      <c r="Q50" s="50">
        <f t="shared" si="50"/>
        <v>0</v>
      </c>
      <c r="R50" s="50">
        <f t="shared" si="50"/>
        <v>0</v>
      </c>
      <c r="S50" s="50">
        <f t="shared" si="50"/>
        <v>0</v>
      </c>
      <c r="T50" s="50">
        <f t="shared" si="50"/>
        <v>0</v>
      </c>
      <c r="U50" s="50">
        <f t="shared" si="50"/>
        <v>0</v>
      </c>
      <c r="V50" s="50">
        <f t="shared" si="50"/>
        <v>0</v>
      </c>
      <c r="W50" s="50">
        <f t="shared" si="50"/>
        <v>0</v>
      </c>
      <c r="X50" s="50">
        <f t="shared" si="50"/>
        <v>0</v>
      </c>
      <c r="Y50" s="50">
        <f t="shared" si="50"/>
        <v>0</v>
      </c>
      <c r="Z50" s="50">
        <f t="shared" si="50"/>
        <v>0</v>
      </c>
      <c r="AA50" s="50">
        <f t="shared" si="50"/>
        <v>0</v>
      </c>
      <c r="AB50" s="50">
        <f t="shared" si="50"/>
        <v>0</v>
      </c>
      <c r="AC50" s="50">
        <f t="shared" si="50"/>
        <v>0</v>
      </c>
      <c r="AD50" s="50">
        <f t="shared" si="50"/>
        <v>0</v>
      </c>
      <c r="AE50" s="50">
        <f t="shared" si="50"/>
        <v>0</v>
      </c>
      <c r="AF50" s="50">
        <f t="shared" si="50"/>
        <v>0</v>
      </c>
      <c r="AG50" s="50">
        <f t="shared" si="50"/>
        <v>0</v>
      </c>
      <c r="AH50" s="50">
        <f t="shared" si="50"/>
        <v>0</v>
      </c>
      <c r="AI50" s="50">
        <f t="shared" si="50"/>
        <v>0</v>
      </c>
      <c r="AJ50" s="50">
        <f t="shared" si="50"/>
        <v>0</v>
      </c>
      <c r="AK50" s="50">
        <f t="shared" si="50"/>
        <v>0</v>
      </c>
      <c r="AL50" s="50">
        <f t="shared" si="50"/>
        <v>0</v>
      </c>
      <c r="AM50" s="50">
        <f t="shared" si="50"/>
        <v>0</v>
      </c>
      <c r="AN50" s="50">
        <f t="shared" si="50"/>
        <v>0</v>
      </c>
      <c r="AO50" s="50">
        <f t="shared" si="50"/>
        <v>0</v>
      </c>
      <c r="AP50" s="50">
        <f t="shared" si="50"/>
        <v>0</v>
      </c>
      <c r="AQ50" s="50">
        <f t="shared" si="50"/>
        <v>0</v>
      </c>
      <c r="AR50" s="50">
        <f t="shared" si="50"/>
        <v>0</v>
      </c>
      <c r="AS50" s="50">
        <f t="shared" si="50"/>
        <v>0</v>
      </c>
      <c r="AT50" s="50">
        <f t="shared" si="50"/>
        <v>0</v>
      </c>
      <c r="AU50" s="50">
        <f t="shared" si="50"/>
        <v>0</v>
      </c>
      <c r="AV50" s="50">
        <f t="shared" si="50"/>
        <v>0</v>
      </c>
      <c r="AW50" s="50">
        <f t="shared" si="50"/>
        <v>0</v>
      </c>
      <c r="AX50" s="50">
        <f t="shared" si="50"/>
        <v>0</v>
      </c>
      <c r="AY50" s="50">
        <f t="shared" si="50"/>
        <v>0</v>
      </c>
      <c r="AZ50" s="50">
        <f t="shared" si="50"/>
        <v>0</v>
      </c>
      <c r="BA50" s="50">
        <f t="shared" si="50"/>
        <v>0</v>
      </c>
      <c r="BB50" s="50">
        <f t="shared" si="50"/>
        <v>0</v>
      </c>
      <c r="BC50" s="50">
        <f t="shared" si="50"/>
        <v>0</v>
      </c>
      <c r="BD50" s="50">
        <f t="shared" si="50"/>
        <v>0</v>
      </c>
      <c r="BE50" s="50">
        <f t="shared" si="50"/>
        <v>0</v>
      </c>
      <c r="BF50" s="50">
        <f t="shared" si="50"/>
        <v>0</v>
      </c>
      <c r="BG50" s="50">
        <f t="shared" si="50"/>
        <v>0</v>
      </c>
      <c r="BH50" s="50">
        <f t="shared" si="50"/>
        <v>0</v>
      </c>
      <c r="BI50" s="50">
        <f t="shared" si="50"/>
        <v>0</v>
      </c>
      <c r="BJ50" s="50">
        <f t="shared" si="50"/>
        <v>0</v>
      </c>
      <c r="BK50" s="50">
        <f t="shared" si="50"/>
        <v>0</v>
      </c>
      <c r="BL50" s="50">
        <f t="shared" si="50"/>
        <v>0</v>
      </c>
      <c r="BM50" s="50">
        <f t="shared" si="50"/>
        <v>0</v>
      </c>
      <c r="BN50" s="50">
        <f t="shared" si="50"/>
        <v>0</v>
      </c>
      <c r="BO50" s="50">
        <f aca="true" t="shared" si="51" ref="BO50:DZ50">$E$7</f>
        <v>0</v>
      </c>
      <c r="BP50" s="50">
        <f t="shared" si="51"/>
        <v>0</v>
      </c>
      <c r="BQ50" s="50">
        <f t="shared" si="51"/>
        <v>0</v>
      </c>
      <c r="BR50" s="50">
        <f t="shared" si="51"/>
        <v>0</v>
      </c>
      <c r="BS50" s="50">
        <f t="shared" si="51"/>
        <v>0</v>
      </c>
      <c r="BT50" s="50">
        <f t="shared" si="51"/>
        <v>0</v>
      </c>
      <c r="BU50" s="50">
        <f t="shared" si="51"/>
        <v>0</v>
      </c>
      <c r="BV50" s="50">
        <f t="shared" si="51"/>
        <v>0</v>
      </c>
      <c r="BW50" s="50">
        <f t="shared" si="51"/>
        <v>0</v>
      </c>
      <c r="BX50" s="50">
        <f t="shared" si="51"/>
        <v>0</v>
      </c>
      <c r="BY50" s="50">
        <f t="shared" si="51"/>
        <v>0</v>
      </c>
      <c r="BZ50" s="50">
        <f t="shared" si="51"/>
        <v>0</v>
      </c>
      <c r="CA50" s="50">
        <f t="shared" si="51"/>
        <v>0</v>
      </c>
      <c r="CB50" s="50">
        <f t="shared" si="51"/>
        <v>0</v>
      </c>
      <c r="CC50" s="50">
        <f t="shared" si="51"/>
        <v>0</v>
      </c>
      <c r="CD50" s="50">
        <f t="shared" si="51"/>
        <v>0</v>
      </c>
      <c r="CE50" s="50">
        <f t="shared" si="51"/>
        <v>0</v>
      </c>
      <c r="CF50" s="50">
        <f t="shared" si="51"/>
        <v>0</v>
      </c>
      <c r="CG50" s="50">
        <f t="shared" si="51"/>
        <v>0</v>
      </c>
      <c r="CH50" s="50">
        <f t="shared" si="51"/>
        <v>0</v>
      </c>
      <c r="CI50" s="50">
        <f t="shared" si="51"/>
        <v>0</v>
      </c>
      <c r="CJ50" s="50">
        <f t="shared" si="51"/>
        <v>0</v>
      </c>
      <c r="CK50" s="50">
        <f t="shared" si="51"/>
        <v>0</v>
      </c>
      <c r="CL50" s="50">
        <f t="shared" si="51"/>
        <v>0</v>
      </c>
      <c r="CM50" s="50">
        <f t="shared" si="51"/>
        <v>0</v>
      </c>
      <c r="CN50" s="50">
        <f t="shared" si="51"/>
        <v>0</v>
      </c>
      <c r="CO50" s="50">
        <f t="shared" si="51"/>
        <v>0</v>
      </c>
      <c r="CP50" s="50">
        <f t="shared" si="51"/>
        <v>0</v>
      </c>
      <c r="CQ50" s="50">
        <f t="shared" si="51"/>
        <v>0</v>
      </c>
      <c r="CR50" s="50">
        <f t="shared" si="51"/>
        <v>0</v>
      </c>
      <c r="CS50" s="50">
        <f t="shared" si="51"/>
        <v>0</v>
      </c>
      <c r="CT50" s="50">
        <f t="shared" si="51"/>
        <v>0</v>
      </c>
      <c r="CU50" s="50">
        <f t="shared" si="51"/>
        <v>0</v>
      </c>
      <c r="CV50" s="50">
        <f t="shared" si="51"/>
        <v>0</v>
      </c>
      <c r="CW50" s="50">
        <f t="shared" si="51"/>
        <v>0</v>
      </c>
      <c r="CX50" s="50">
        <f t="shared" si="51"/>
        <v>0</v>
      </c>
      <c r="CY50" s="50">
        <f t="shared" si="51"/>
        <v>0</v>
      </c>
      <c r="CZ50" s="50">
        <f t="shared" si="51"/>
        <v>0</v>
      </c>
      <c r="DA50" s="50">
        <f t="shared" si="51"/>
        <v>0</v>
      </c>
      <c r="DB50" s="50">
        <f t="shared" si="51"/>
        <v>0</v>
      </c>
      <c r="DC50" s="50">
        <f t="shared" si="51"/>
        <v>0</v>
      </c>
      <c r="DD50" s="50">
        <f t="shared" si="51"/>
        <v>0</v>
      </c>
      <c r="DE50" s="50">
        <f t="shared" si="51"/>
        <v>0</v>
      </c>
      <c r="DF50" s="50">
        <f t="shared" si="51"/>
        <v>0</v>
      </c>
      <c r="DG50" s="50">
        <f t="shared" si="51"/>
        <v>0</v>
      </c>
      <c r="DH50" s="50">
        <f t="shared" si="51"/>
        <v>0</v>
      </c>
      <c r="DI50" s="50">
        <f t="shared" si="51"/>
        <v>0</v>
      </c>
      <c r="DJ50" s="50">
        <f t="shared" si="51"/>
        <v>0</v>
      </c>
      <c r="DK50" s="50">
        <f t="shared" si="51"/>
        <v>0</v>
      </c>
      <c r="DL50" s="50">
        <f t="shared" si="51"/>
        <v>0</v>
      </c>
      <c r="DM50" s="50">
        <f t="shared" si="51"/>
        <v>0</v>
      </c>
      <c r="DN50" s="50">
        <f t="shared" si="51"/>
        <v>0</v>
      </c>
      <c r="DO50" s="50">
        <f t="shared" si="51"/>
        <v>0</v>
      </c>
      <c r="DP50" s="50">
        <f t="shared" si="51"/>
        <v>0</v>
      </c>
      <c r="DQ50" s="50">
        <f t="shared" si="51"/>
        <v>0</v>
      </c>
      <c r="DR50" s="50">
        <f t="shared" si="51"/>
        <v>0</v>
      </c>
      <c r="DS50" s="50">
        <f t="shared" si="51"/>
        <v>0</v>
      </c>
      <c r="DT50" s="50">
        <f t="shared" si="51"/>
        <v>0</v>
      </c>
      <c r="DU50" s="50">
        <f t="shared" si="51"/>
        <v>0</v>
      </c>
      <c r="DV50" s="50">
        <f t="shared" si="51"/>
        <v>0</v>
      </c>
      <c r="DW50" s="50">
        <f t="shared" si="51"/>
        <v>0</v>
      </c>
      <c r="DX50" s="50">
        <f t="shared" si="51"/>
        <v>0</v>
      </c>
      <c r="DY50" s="50">
        <f t="shared" si="51"/>
        <v>0</v>
      </c>
      <c r="DZ50" s="50">
        <f t="shared" si="51"/>
        <v>0</v>
      </c>
      <c r="EA50" s="50">
        <f aca="true" t="shared" si="52" ref="EA50:GL50">$E$7</f>
        <v>0</v>
      </c>
      <c r="EB50" s="50">
        <f t="shared" si="52"/>
        <v>0</v>
      </c>
      <c r="EC50" s="50">
        <f t="shared" si="52"/>
        <v>0</v>
      </c>
      <c r="ED50" s="50">
        <f t="shared" si="52"/>
        <v>0</v>
      </c>
      <c r="EE50" s="50">
        <f t="shared" si="52"/>
        <v>0</v>
      </c>
      <c r="EF50" s="50">
        <f t="shared" si="52"/>
        <v>0</v>
      </c>
      <c r="EG50" s="50">
        <f t="shared" si="52"/>
        <v>0</v>
      </c>
      <c r="EH50" s="50">
        <f t="shared" si="52"/>
        <v>0</v>
      </c>
      <c r="EI50" s="50">
        <f t="shared" si="52"/>
        <v>0</v>
      </c>
      <c r="EJ50" s="50">
        <f t="shared" si="52"/>
        <v>0</v>
      </c>
      <c r="EK50" s="50">
        <f t="shared" si="52"/>
        <v>0</v>
      </c>
      <c r="EL50" s="50">
        <f t="shared" si="52"/>
        <v>0</v>
      </c>
      <c r="EM50" s="50">
        <f t="shared" si="52"/>
        <v>0</v>
      </c>
      <c r="EN50" s="50">
        <f t="shared" si="52"/>
        <v>0</v>
      </c>
      <c r="EO50" s="50">
        <f t="shared" si="52"/>
        <v>0</v>
      </c>
      <c r="EP50" s="50">
        <f t="shared" si="52"/>
        <v>0</v>
      </c>
      <c r="EQ50" s="50">
        <f t="shared" si="52"/>
        <v>0</v>
      </c>
      <c r="ER50" s="50">
        <f t="shared" si="52"/>
        <v>0</v>
      </c>
      <c r="ES50" s="50">
        <f t="shared" si="52"/>
        <v>0</v>
      </c>
      <c r="ET50" s="50">
        <f t="shared" si="52"/>
        <v>0</v>
      </c>
      <c r="EU50" s="50">
        <f t="shared" si="52"/>
        <v>0</v>
      </c>
      <c r="EV50" s="50">
        <f t="shared" si="52"/>
        <v>0</v>
      </c>
      <c r="EW50" s="50">
        <f t="shared" si="52"/>
        <v>0</v>
      </c>
      <c r="EX50" s="50">
        <f t="shared" si="52"/>
        <v>0</v>
      </c>
      <c r="EY50" s="50">
        <f t="shared" si="52"/>
        <v>0</v>
      </c>
      <c r="EZ50" s="50">
        <f t="shared" si="52"/>
        <v>0</v>
      </c>
      <c r="FA50" s="50">
        <f t="shared" si="52"/>
        <v>0</v>
      </c>
      <c r="FB50" s="50">
        <f t="shared" si="52"/>
        <v>0</v>
      </c>
      <c r="FC50" s="50">
        <f t="shared" si="52"/>
        <v>0</v>
      </c>
      <c r="FD50" s="50">
        <f t="shared" si="52"/>
        <v>0</v>
      </c>
      <c r="FE50" s="50">
        <f t="shared" si="52"/>
        <v>0</v>
      </c>
      <c r="FF50" s="50">
        <f t="shared" si="52"/>
        <v>0</v>
      </c>
      <c r="FG50" s="50">
        <f t="shared" si="52"/>
        <v>0</v>
      </c>
      <c r="FH50" s="50">
        <f t="shared" si="52"/>
        <v>0</v>
      </c>
      <c r="FI50" s="50">
        <f t="shared" si="52"/>
        <v>0</v>
      </c>
      <c r="FJ50" s="50">
        <f t="shared" si="52"/>
        <v>0</v>
      </c>
      <c r="FK50" s="50">
        <f t="shared" si="52"/>
        <v>0</v>
      </c>
      <c r="FL50" s="50">
        <f t="shared" si="52"/>
        <v>0</v>
      </c>
      <c r="FM50" s="50">
        <f t="shared" si="52"/>
        <v>0</v>
      </c>
      <c r="FN50" s="50">
        <f t="shared" si="52"/>
        <v>0</v>
      </c>
      <c r="FO50" s="50">
        <f t="shared" si="52"/>
        <v>0</v>
      </c>
      <c r="FP50" s="50">
        <f t="shared" si="52"/>
        <v>0</v>
      </c>
      <c r="FQ50" s="50">
        <f t="shared" si="52"/>
        <v>0</v>
      </c>
      <c r="FR50" s="50">
        <f t="shared" si="52"/>
        <v>0</v>
      </c>
      <c r="FS50" s="50">
        <f t="shared" si="52"/>
        <v>0</v>
      </c>
      <c r="FT50" s="50">
        <f t="shared" si="52"/>
        <v>0</v>
      </c>
      <c r="FU50" s="50">
        <f t="shared" si="52"/>
        <v>0</v>
      </c>
      <c r="FV50" s="50">
        <f t="shared" si="52"/>
        <v>0</v>
      </c>
      <c r="FW50" s="50">
        <f t="shared" si="52"/>
        <v>0</v>
      </c>
      <c r="FX50" s="50">
        <f t="shared" si="52"/>
        <v>0</v>
      </c>
      <c r="FY50" s="50">
        <f t="shared" si="52"/>
        <v>0</v>
      </c>
      <c r="FZ50" s="50">
        <f t="shared" si="52"/>
        <v>0</v>
      </c>
      <c r="GA50" s="50">
        <f t="shared" si="52"/>
        <v>0</v>
      </c>
      <c r="GB50" s="50">
        <f t="shared" si="52"/>
        <v>0</v>
      </c>
      <c r="GC50" s="50">
        <f t="shared" si="52"/>
        <v>0</v>
      </c>
      <c r="GD50" s="50">
        <f t="shared" si="52"/>
        <v>0</v>
      </c>
      <c r="GE50" s="50">
        <f t="shared" si="52"/>
        <v>0</v>
      </c>
      <c r="GF50" s="50">
        <f t="shared" si="52"/>
        <v>0</v>
      </c>
      <c r="GG50" s="50">
        <f t="shared" si="52"/>
        <v>0</v>
      </c>
      <c r="GH50" s="50">
        <f t="shared" si="52"/>
        <v>0</v>
      </c>
      <c r="GI50" s="50">
        <f t="shared" si="52"/>
        <v>0</v>
      </c>
      <c r="GJ50" s="50">
        <f t="shared" si="52"/>
        <v>0</v>
      </c>
      <c r="GK50" s="50">
        <f t="shared" si="52"/>
        <v>0</v>
      </c>
      <c r="GL50" s="50">
        <f t="shared" si="52"/>
        <v>0</v>
      </c>
      <c r="GM50" s="50">
        <f aca="true" t="shared" si="53" ref="GM50:GS50">$E$7</f>
        <v>0</v>
      </c>
      <c r="GN50" s="50">
        <f t="shared" si="53"/>
        <v>0</v>
      </c>
      <c r="GO50" s="50">
        <f t="shared" si="53"/>
        <v>0</v>
      </c>
      <c r="GP50" s="50">
        <f t="shared" si="53"/>
        <v>0</v>
      </c>
      <c r="GQ50" s="50">
        <f t="shared" si="53"/>
        <v>0</v>
      </c>
      <c r="GR50" s="50">
        <f t="shared" si="53"/>
        <v>0</v>
      </c>
      <c r="GS50" s="50">
        <f t="shared" si="53"/>
        <v>0</v>
      </c>
    </row>
    <row r="51" spans="1:201" ht="15" thickBot="1">
      <c r="A51" s="52" t="s">
        <v>33</v>
      </c>
      <c r="B51" s="53">
        <f>$F$7*COS(B47)-($D$7-($B$5+$B$6))*SIN(B47)</f>
        <v>0</v>
      </c>
      <c r="C51" s="53">
        <f>$F$7*COS(C47)-($D$7-($B$5+$B$6))*SIN(C47)</f>
        <v>-2.9123754560993573</v>
      </c>
      <c r="D51" s="53">
        <f>$F$7*COS(D47)-($D$7-($B$5+$B$6))*SIN(D47)</f>
        <v>-5.35113818902879</v>
      </c>
      <c r="E51" s="53">
        <f>$F$7*COS(E47)-($D$7-($B$5+$B$6))*SIN(E47)</f>
        <v>-7.056406678713628</v>
      </c>
      <c r="F51" s="53">
        <f aca="true" t="shared" si="54" ref="F51:BN51">$F$7*COS(F47)-($D$7-($B$5+$B$6))*SIN(F47)</f>
        <v>-8.028373084072166</v>
      </c>
      <c r="G51" s="53">
        <f t="shared" si="54"/>
        <v>-8.401148815567652</v>
      </c>
      <c r="H51" s="53">
        <f t="shared" si="54"/>
        <v>-8.270546659981283</v>
      </c>
      <c r="I51" s="53">
        <f t="shared" si="54"/>
        <v>-7.5993256745267965</v>
      </c>
      <c r="J51" s="53">
        <f t="shared" si="54"/>
        <v>-6.25258857959129</v>
      </c>
      <c r="K51" s="53">
        <f t="shared" si="54"/>
        <v>-4.144877751127111</v>
      </c>
      <c r="L51" s="53">
        <f t="shared" si="54"/>
        <v>-1.4065207678644351</v>
      </c>
      <c r="M51" s="53">
        <f t="shared" si="54"/>
        <v>1.5709229143333683</v>
      </c>
      <c r="N51" s="53">
        <f t="shared" si="54"/>
        <v>4.282184849965372</v>
      </c>
      <c r="O51" s="53">
        <f t="shared" si="54"/>
        <v>6.348127546534461</v>
      </c>
      <c r="P51" s="53">
        <f t="shared" si="54"/>
        <v>7.653440875530773</v>
      </c>
      <c r="Q51" s="53">
        <f t="shared" si="54"/>
        <v>8.291190585943003</v>
      </c>
      <c r="R51" s="53">
        <f t="shared" si="54"/>
        <v>8.393925300922534</v>
      </c>
      <c r="S51" s="53">
        <f t="shared" si="54"/>
        <v>7.9911080212601115</v>
      </c>
      <c r="T51" s="53">
        <f t="shared" si="54"/>
        <v>6.981172311445869</v>
      </c>
      <c r="U51" s="53">
        <f t="shared" si="54"/>
        <v>5.232715479369832</v>
      </c>
      <c r="V51" s="53">
        <f t="shared" si="54"/>
        <v>2.7579386275408115</v>
      </c>
      <c r="W51" s="53">
        <f t="shared" si="54"/>
        <v>-0.1681310826028608</v>
      </c>
      <c r="X51" s="53">
        <f t="shared" si="54"/>
        <v>-3.0652616570008338</v>
      </c>
      <c r="Y51" s="53">
        <f t="shared" si="54"/>
        <v>-5.46718191470199</v>
      </c>
      <c r="Z51" s="53">
        <f t="shared" si="54"/>
        <v>-7.129300971518723</v>
      </c>
      <c r="AA51" s="53">
        <f t="shared" si="54"/>
        <v>-8.063768962903078</v>
      </c>
      <c r="AB51" s="53">
        <f t="shared" si="54"/>
        <v>-8.406830584988947</v>
      </c>
      <c r="AC51" s="53">
        <f t="shared" si="54"/>
        <v>-8.248234184532278</v>
      </c>
      <c r="AD51" s="53">
        <f t="shared" si="54"/>
        <v>-7.543076515093747</v>
      </c>
      <c r="AE51" s="53">
        <f t="shared" si="54"/>
        <v>-6.154598145077625</v>
      </c>
      <c r="AF51" s="53">
        <f t="shared" si="54"/>
        <v>-4.005513389842245</v>
      </c>
      <c r="AG51" s="53">
        <f t="shared" si="54"/>
        <v>-1.2413339513354524</v>
      </c>
      <c r="AH51" s="53">
        <f t="shared" si="54"/>
        <v>1.7344516179250262</v>
      </c>
      <c r="AI51" s="53">
        <f t="shared" si="54"/>
        <v>4.417387928774254</v>
      </c>
      <c r="AJ51" s="53">
        <f t="shared" si="54"/>
        <v>6.441218379647557</v>
      </c>
      <c r="AK51" s="53">
        <f t="shared" si="54"/>
        <v>7.705449963492356</v>
      </c>
      <c r="AL51" s="53">
        <f t="shared" si="54"/>
        <v>8.310185076952335</v>
      </c>
      <c r="AM51" s="53">
        <f t="shared" si="54"/>
        <v>8.3851526521159</v>
      </c>
      <c r="AN51" s="53">
        <f t="shared" si="54"/>
        <v>7.9519464802038495</v>
      </c>
      <c r="AO51" s="53">
        <f t="shared" si="54"/>
        <v>6.903578619060512</v>
      </c>
      <c r="AP51" s="53">
        <f t="shared" si="54"/>
        <v>5.111935401915848</v>
      </c>
      <c r="AQ51" s="53">
        <f t="shared" si="54"/>
        <v>2.6020237470825225</v>
      </c>
      <c r="AR51" s="53">
        <f t="shared" si="54"/>
        <v>-0.3361671238461464</v>
      </c>
      <c r="AS51" s="53">
        <f t="shared" si="54"/>
        <v>-3.216527099711506</v>
      </c>
      <c r="AT51" s="53">
        <f t="shared" si="54"/>
        <v>-5.580827933706409</v>
      </c>
      <c r="AU51" s="53">
        <f t="shared" si="54"/>
        <v>-7.199875830361332</v>
      </c>
      <c r="AV51" s="53">
        <f t="shared" si="54"/>
        <v>-8.09732242229156</v>
      </c>
      <c r="AW51" s="53">
        <f t="shared" si="54"/>
        <v>-8.410976453183801</v>
      </c>
      <c r="AX51" s="53">
        <f t="shared" si="54"/>
        <v>-8.224232876128204</v>
      </c>
      <c r="AY51" s="53">
        <f t="shared" si="54"/>
        <v>-7.48466598728256</v>
      </c>
      <c r="AZ51" s="53">
        <f t="shared" si="54"/>
        <v>-6.054155255480809</v>
      </c>
      <c r="BA51" s="53">
        <f t="shared" si="54"/>
        <v>-3.864141481103125</v>
      </c>
      <c r="BB51" s="53">
        <f t="shared" si="54"/>
        <v>-1.0754525474503223</v>
      </c>
      <c r="BC51" s="53">
        <f t="shared" si="54"/>
        <v>1.8970195580878002</v>
      </c>
      <c r="BD51" s="53">
        <f t="shared" si="54"/>
        <v>4.550443212163212</v>
      </c>
      <c r="BE51" s="53">
        <f t="shared" si="54"/>
        <v>6.5318666704796815</v>
      </c>
      <c r="BF51" s="53">
        <f t="shared" si="54"/>
        <v>7.755381108443187</v>
      </c>
      <c r="BG51" s="53">
        <f t="shared" si="54"/>
        <v>8.327548020687779</v>
      </c>
      <c r="BH51" s="53">
        <f t="shared" si="54"/>
        <v>8.37482195666832</v>
      </c>
      <c r="BI51" s="53">
        <f t="shared" si="54"/>
        <v>7.910860728935694</v>
      </c>
      <c r="BJ51" s="53">
        <f t="shared" si="54"/>
        <v>6.823607851979584</v>
      </c>
      <c r="BK51" s="53">
        <f t="shared" si="54"/>
        <v>4.9888225033808</v>
      </c>
      <c r="BL51" s="53">
        <f t="shared" si="54"/>
        <v>2.444705740434329</v>
      </c>
      <c r="BM51" s="53">
        <f t="shared" si="54"/>
        <v>-0.5040132435048675</v>
      </c>
      <c r="BN51" s="53">
        <f t="shared" si="54"/>
        <v>-3.3661041872610253</v>
      </c>
      <c r="BO51" s="53">
        <f aca="true" t="shared" si="55" ref="BO51:DZ51">$F$7*COS(BO47)-($D$7-($B$5+$B$6))*SIN(BO47)</f>
        <v>-5.692060373286662</v>
      </c>
      <c r="BP51" s="53">
        <f t="shared" si="55"/>
        <v>-7.2681531731647455</v>
      </c>
      <c r="BQ51" s="53">
        <f t="shared" si="55"/>
        <v>-8.129059608123018</v>
      </c>
      <c r="BR51" s="53">
        <f t="shared" si="55"/>
        <v>-8.413590702327431</v>
      </c>
      <c r="BS51" s="53">
        <f t="shared" si="55"/>
        <v>-8.198521344349047</v>
      </c>
      <c r="BT51" s="53">
        <f t="shared" si="55"/>
        <v>-7.424067228576302</v>
      </c>
      <c r="BU51" s="53">
        <f t="shared" si="55"/>
        <v>-5.951261353702755</v>
      </c>
      <c r="BV51" s="53">
        <f t="shared" si="55"/>
        <v>-3.72081466477745</v>
      </c>
      <c r="BW51" s="53">
        <f t="shared" si="55"/>
        <v>-0.9089678025249887</v>
      </c>
      <c r="BX51" s="53">
        <f t="shared" si="55"/>
        <v>2.0585410046093684</v>
      </c>
      <c r="BY51" s="53">
        <f t="shared" si="55"/>
        <v>4.68130992399254</v>
      </c>
      <c r="BZ51" s="53">
        <f t="shared" si="55"/>
        <v>6.620080176054975</v>
      </c>
      <c r="CA51" s="53">
        <f t="shared" si="55"/>
        <v>7.803262695711876</v>
      </c>
      <c r="CB51" s="53">
        <f t="shared" si="55"/>
        <v>8.34329602418115</v>
      </c>
      <c r="CC51" s="53">
        <f t="shared" si="55"/>
        <v>8.362922804449953</v>
      </c>
      <c r="CD51" s="53">
        <f t="shared" si="55"/>
        <v>7.867822692735899</v>
      </c>
      <c r="CE51" s="53">
        <f t="shared" si="55"/>
        <v>6.741243871427175</v>
      </c>
      <c r="CF51" s="53">
        <f t="shared" si="55"/>
        <v>4.863404291239143</v>
      </c>
      <c r="CG51" s="53">
        <f t="shared" si="55"/>
        <v>2.286061781279908</v>
      </c>
      <c r="CH51" s="53">
        <f t="shared" si="55"/>
        <v>-0.6715748831380968</v>
      </c>
      <c r="CI51" s="53">
        <f t="shared" si="55"/>
        <v>-3.5139279374541332</v>
      </c>
      <c r="CJ51" s="53">
        <f t="shared" si="55"/>
        <v>-5.800866160701038</v>
      </c>
      <c r="CK51" s="53">
        <f t="shared" si="55"/>
        <v>-7.334156081973845</v>
      </c>
      <c r="CL51" s="53">
        <f t="shared" si="55"/>
        <v>-8.159005961939648</v>
      </c>
      <c r="CM51" s="53">
        <f t="shared" si="55"/>
        <v>-8.414676040426443</v>
      </c>
      <c r="CN51" s="53">
        <f t="shared" si="55"/>
        <v>-8.171077157776592</v>
      </c>
      <c r="CO51" s="53">
        <f t="shared" si="55"/>
        <v>-7.36125403683327</v>
      </c>
      <c r="CP51" s="53">
        <f t="shared" si="55"/>
        <v>-5.845920392700958</v>
      </c>
      <c r="CQ51" s="53">
        <f t="shared" si="55"/>
        <v>-3.5755884653189938</v>
      </c>
      <c r="CR51" s="53">
        <f t="shared" si="55"/>
        <v>-0.7419719767408042</v>
      </c>
      <c r="CS51" s="53">
        <f t="shared" si="55"/>
        <v>2.21893195099425</v>
      </c>
      <c r="CT51" s="53">
        <f t="shared" si="55"/>
        <v>4.809950296762271</v>
      </c>
      <c r="CU51" s="53">
        <f t="shared" si="55"/>
        <v>6.705868722947149</v>
      </c>
      <c r="CV51" s="53">
        <f t="shared" si="55"/>
        <v>7.849123218254201</v>
      </c>
      <c r="CW51" s="53">
        <f t="shared" si="55"/>
        <v>8.35744436422951</v>
      </c>
      <c r="CX51" s="53">
        <f t="shared" si="55"/>
        <v>8.349443318035295</v>
      </c>
      <c r="CY51" s="53">
        <f t="shared" si="55"/>
        <v>7.822804051850333</v>
      </c>
      <c r="CZ51" s="53">
        <f t="shared" si="55"/>
        <v>6.656472257327973</v>
      </c>
      <c r="DA51" s="53">
        <f t="shared" si="55"/>
        <v>4.735711256989631</v>
      </c>
      <c r="DB51" s="53">
        <f t="shared" si="55"/>
        <v>2.1261711828401184</v>
      </c>
      <c r="DC51" s="53">
        <f t="shared" si="55"/>
        <v>-0.8387579657691163</v>
      </c>
      <c r="DD51" s="53">
        <f t="shared" si="55"/>
        <v>-3.6599360567822425</v>
      </c>
      <c r="DE51" s="53">
        <f t="shared" si="55"/>
        <v>-5.907234967218853</v>
      </c>
      <c r="DF51" s="53">
        <f t="shared" si="55"/>
        <v>-7.397908689079165</v>
      </c>
      <c r="DG51" s="53">
        <f t="shared" si="55"/>
        <v>-8.187186138627837</v>
      </c>
      <c r="DH51" s="53">
        <f t="shared" si="55"/>
        <v>-8.414233593521324</v>
      </c>
      <c r="DI51" s="53">
        <f t="shared" si="55"/>
        <v>-8.14187691383069</v>
      </c>
      <c r="DJ51" s="53">
        <f t="shared" si="55"/>
        <v>-7.296200983916792</v>
      </c>
      <c r="DK51" s="53">
        <f t="shared" si="55"/>
        <v>-5.73813891027855</v>
      </c>
      <c r="DL51" s="53">
        <f t="shared" si="55"/>
        <v>-3.428521243748628</v>
      </c>
      <c r="DM51" s="53">
        <f t="shared" si="55"/>
        <v>-0.5745581913660988</v>
      </c>
      <c r="DN51" s="53">
        <f t="shared" si="55"/>
        <v>2.3781102427716694</v>
      </c>
      <c r="DO51" s="53">
        <f t="shared" si="55"/>
        <v>4.936329573408419</v>
      </c>
      <c r="DP51" s="53">
        <f t="shared" si="55"/>
        <v>6.789244108086291</v>
      </c>
      <c r="DQ51" s="53">
        <f t="shared" si="55"/>
        <v>7.892991170884268</v>
      </c>
      <c r="DR51" s="53">
        <f t="shared" si="55"/>
        <v>8.370006942071354</v>
      </c>
      <c r="DS51" s="53">
        <f t="shared" si="55"/>
        <v>8.334370187486538</v>
      </c>
      <c r="DT51" s="53">
        <f t="shared" si="55"/>
        <v>7.775776341795334</v>
      </c>
      <c r="DU51" s="53">
        <f t="shared" si="55"/>
        <v>6.569280414055994</v>
      </c>
      <c r="DV51" s="53">
        <f t="shared" si="55"/>
        <v>4.605776892269945</v>
      </c>
      <c r="DW51" s="53">
        <f t="shared" si="55"/>
        <v>1.9651152832539007</v>
      </c>
      <c r="DX51" s="53">
        <f t="shared" si="55"/>
        <v>-1.005469054115503</v>
      </c>
      <c r="DY51" s="53">
        <f t="shared" si="55"/>
        <v>-3.804069006890907</v>
      </c>
      <c r="DZ51" s="53">
        <f t="shared" si="55"/>
        <v>-6.011159146288787</v>
      </c>
      <c r="EA51" s="53">
        <f aca="true" t="shared" si="56" ref="EA51:GL51">$F$7*COS(EA47)-($D$7-($B$5+$B$6))*SIN(EA47)</f>
        <v>-7.4594360628647465</v>
      </c>
      <c r="EB51" s="53">
        <f t="shared" si="56"/>
        <v>-8.213623927612455</v>
      </c>
      <c r="EC51" s="53">
        <f t="shared" si="56"/>
        <v>-8.412262902446463</v>
      </c>
      <c r="ED51" s="53">
        <f t="shared" si="56"/>
        <v>-8.110896312388155</v>
      </c>
      <c r="EE51" s="53">
        <f t="shared" si="56"/>
        <v>-7.228883529740354</v>
      </c>
      <c r="EF51" s="53">
        <f t="shared" si="56"/>
        <v>-5.627926098724983</v>
      </c>
      <c r="EG51" s="53">
        <f t="shared" si="56"/>
        <v>-3.2796741419557685</v>
      </c>
      <c r="EH51" s="53">
        <f t="shared" si="56"/>
        <v>-0.4068202733955342</v>
      </c>
      <c r="EI51" s="53">
        <f t="shared" si="56"/>
        <v>2.5359957003826805</v>
      </c>
      <c r="EJ51" s="53">
        <f t="shared" si="56"/>
        <v>5.06041600161078</v>
      </c>
      <c r="EK51" s="53">
        <f t="shared" si="56"/>
        <v>6.8702199966263695</v>
      </c>
      <c r="EL51" s="53">
        <f t="shared" si="56"/>
        <v>7.934894946620245</v>
      </c>
      <c r="EM51" s="53">
        <f t="shared" si="56"/>
        <v>8.380996242382787</v>
      </c>
      <c r="EN51" s="53">
        <f t="shared" si="56"/>
        <v>8.317688709524674</v>
      </c>
      <c r="EO51" s="53">
        <f t="shared" si="56"/>
        <v>7.7267110560612275</v>
      </c>
      <c r="EP51" s="53">
        <f t="shared" si="56"/>
        <v>6.4796576737062805</v>
      </c>
      <c r="EQ51" s="53">
        <f t="shared" si="56"/>
        <v>4.473637697663786</v>
      </c>
      <c r="ER51" s="53">
        <f t="shared" si="56"/>
        <v>1.8029773250710457</v>
      </c>
      <c r="ES51" s="53">
        <f t="shared" si="56"/>
        <v>-1.1716155069003689</v>
      </c>
      <c r="ET51" s="53">
        <f t="shared" si="56"/>
        <v>-3.946270063489738</v>
      </c>
      <c r="EU51" s="53">
        <f t="shared" si="56"/>
        <v>-6.112633666152981</v>
      </c>
      <c r="EV51" s="53">
        <f t="shared" si="56"/>
        <v>-7.518764093672119</v>
      </c>
      <c r="EW51" s="53">
        <f t="shared" si="56"/>
        <v>-8.238342177678215</v>
      </c>
      <c r="EX51" s="53">
        <f t="shared" si="56"/>
        <v>-8.408761924151124</v>
      </c>
      <c r="EY51" s="53">
        <f t="shared" si="56"/>
        <v>-8.078110233076345</v>
      </c>
      <c r="EZ51" s="53">
        <f t="shared" si="56"/>
        <v>-7.159278136447744</v>
      </c>
      <c r="FA51" s="53">
        <f t="shared" si="56"/>
        <v>-5.515293869018282</v>
      </c>
      <c r="FB51" s="53">
        <f t="shared" si="56"/>
        <v>-3.129111019398056</v>
      </c>
      <c r="FC51" s="53">
        <f t="shared" si="56"/>
        <v>-0.2388525980701969</v>
      </c>
      <c r="FD51" s="53">
        <f t="shared" si="56"/>
        <v>2.692510236314216</v>
      </c>
      <c r="FE51" s="53">
        <f t="shared" si="56"/>
        <v>5.182180820734679</v>
      </c>
      <c r="FF51" s="53">
        <f t="shared" si="56"/>
        <v>6.948811817198557</v>
      </c>
      <c r="FG51" s="53">
        <f t="shared" si="56"/>
        <v>7.974862735346458</v>
      </c>
      <c r="FH51" s="53">
        <f t="shared" si="56"/>
        <v>8.390423296642538</v>
      </c>
      <c r="FI51" s="53">
        <f t="shared" si="56"/>
        <v>8.299382831042061</v>
      </c>
      <c r="FJ51" s="53">
        <f t="shared" si="56"/>
        <v>7.675579751017039</v>
      </c>
      <c r="FK51" s="53">
        <f t="shared" si="56"/>
        <v>6.387595396565626</v>
      </c>
      <c r="FL51" s="53">
        <f t="shared" si="56"/>
        <v>4.3393331840706635</v>
      </c>
      <c r="FM51" s="53">
        <f t="shared" si="56"/>
        <v>1.639842329185228</v>
      </c>
      <c r="FN51" s="53">
        <f t="shared" si="56"/>
        <v>-1.3371056327708142</v>
      </c>
      <c r="FO51" s="53">
        <f t="shared" si="56"/>
        <v>-4.086485367608303</v>
      </c>
      <c r="FP51" s="53">
        <f t="shared" si="56"/>
        <v>-6.211656037186641</v>
      </c>
      <c r="FQ51" s="53">
        <f t="shared" si="56"/>
        <v>-7.575919379961629</v>
      </c>
      <c r="FR51" s="53">
        <f t="shared" si="56"/>
        <v>-8.261362725528977</v>
      </c>
      <c r="FS51" s="53">
        <f t="shared" si="56"/>
        <v>-8.403727037580053</v>
      </c>
      <c r="FT51" s="53">
        <f t="shared" si="56"/>
        <v>-8.043492816125617</v>
      </c>
      <c r="FU51" s="53">
        <f t="shared" si="56"/>
        <v>-7.087362382441511</v>
      </c>
      <c r="FV51" s="53">
        <f t="shared" si="56"/>
        <v>-5.4002569093134465</v>
      </c>
      <c r="FW51" s="53">
        <f t="shared" si="56"/>
        <v>-2.976898382307006</v>
      </c>
      <c r="FX51" s="53">
        <f t="shared" si="56"/>
        <v>-0.07074992975009081</v>
      </c>
      <c r="FY51" s="53">
        <f t="shared" si="56"/>
        <v>2.847577966171813</v>
      </c>
      <c r="FZ51" s="53">
        <f t="shared" si="56"/>
        <v>5.301598241554885</v>
      </c>
      <c r="GA51" s="53">
        <f t="shared" si="56"/>
        <v>7.0250366548774235</v>
      </c>
      <c r="GB51" s="53">
        <f t="shared" si="56"/>
        <v>8.012922424984772</v>
      </c>
      <c r="GC51" s="53">
        <f t="shared" si="56"/>
        <v>8.398297650909234</v>
      </c>
      <c r="GD51" s="53">
        <f t="shared" si="56"/>
        <v>8.279435196903409</v>
      </c>
      <c r="GE51" s="53">
        <f t="shared" si="56"/>
        <v>7.622354152807137</v>
      </c>
      <c r="GF51" s="53">
        <f t="shared" si="56"/>
        <v>6.293087068452271</v>
      </c>
      <c r="GG51" s="53">
        <f t="shared" si="56"/>
        <v>4.202905866522114</v>
      </c>
      <c r="GH51" s="53">
        <f t="shared" si="56"/>
        <v>1.4757969635453563</v>
      </c>
      <c r="GI51" s="53">
        <f t="shared" si="56"/>
        <v>-1.5018488413747446</v>
      </c>
      <c r="GJ51" s="53">
        <f t="shared" si="56"/>
        <v>-4.224663969143335</v>
      </c>
      <c r="GK51" s="53">
        <f t="shared" si="56"/>
        <v>-6.308226234261848</v>
      </c>
      <c r="GL51" s="53">
        <f t="shared" si="56"/>
        <v>-7.6309291150478735</v>
      </c>
      <c r="GM51" s="53">
        <f aca="true" t="shared" si="57" ref="GM51:GS51">$F$7*COS(GM47)-($D$7-($B$5+$B$6))*SIN(GM47)</f>
        <v>-8.282706328188647</v>
      </c>
      <c r="GN51" s="53">
        <f t="shared" si="57"/>
        <v>-8.397153054107246</v>
      </c>
      <c r="GO51" s="53">
        <f t="shared" si="57"/>
        <v>-8.00701754665437</v>
      </c>
      <c r="GP51" s="53">
        <f t="shared" si="57"/>
        <v>-7.013115075963094</v>
      </c>
      <c r="GQ51" s="53">
        <f t="shared" si="57"/>
        <v>-5.282832737449152</v>
      </c>
      <c r="GR51" s="53">
        <f t="shared" si="57"/>
        <v>-2.823105305527902</v>
      </c>
      <c r="GS51" s="53">
        <f t="shared" si="57"/>
        <v>0.097392738386797</v>
      </c>
    </row>
    <row r="52" spans="1:201" ht="15.75" thickBot="1">
      <c r="A52" s="59" t="s">
        <v>119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</row>
    <row r="53" spans="1:201" ht="15" thickBot="1">
      <c r="A53" s="48" t="s">
        <v>34</v>
      </c>
      <c r="B53" s="15">
        <f>$D$5*COS(B46)-($E$5-0)*SIN(B46)</f>
        <v>0</v>
      </c>
      <c r="C53" s="15">
        <f aca="true" t="shared" si="58" ref="C53:BN53">$D$5*COS(C46)-($E$5-0)*SIN(C46)</f>
        <v>0</v>
      </c>
      <c r="D53" s="15">
        <f t="shared" si="58"/>
        <v>0</v>
      </c>
      <c r="E53" s="15">
        <f t="shared" si="58"/>
        <v>0</v>
      </c>
      <c r="F53" s="15">
        <f t="shared" si="58"/>
        <v>0</v>
      </c>
      <c r="G53" s="15">
        <f t="shared" si="58"/>
        <v>0</v>
      </c>
      <c r="H53" s="15">
        <f t="shared" si="58"/>
        <v>0</v>
      </c>
      <c r="I53" s="15">
        <f t="shared" si="58"/>
        <v>0</v>
      </c>
      <c r="J53" s="15">
        <f t="shared" si="58"/>
        <v>0</v>
      </c>
      <c r="K53" s="15">
        <f t="shared" si="58"/>
        <v>0</v>
      </c>
      <c r="L53" s="15">
        <f t="shared" si="58"/>
        <v>0</v>
      </c>
      <c r="M53" s="15">
        <f t="shared" si="58"/>
        <v>0</v>
      </c>
      <c r="N53" s="15">
        <f t="shared" si="58"/>
        <v>0</v>
      </c>
      <c r="O53" s="15">
        <f t="shared" si="58"/>
        <v>0</v>
      </c>
      <c r="P53" s="15">
        <f t="shared" si="58"/>
        <v>0</v>
      </c>
      <c r="Q53" s="15">
        <f t="shared" si="58"/>
        <v>0</v>
      </c>
      <c r="R53" s="15">
        <f t="shared" si="58"/>
        <v>0</v>
      </c>
      <c r="S53" s="15">
        <f t="shared" si="58"/>
        <v>0</v>
      </c>
      <c r="T53" s="15">
        <f t="shared" si="58"/>
        <v>0</v>
      </c>
      <c r="U53" s="15">
        <f t="shared" si="58"/>
        <v>0</v>
      </c>
      <c r="V53" s="15">
        <f t="shared" si="58"/>
        <v>0</v>
      </c>
      <c r="W53" s="15">
        <f t="shared" si="58"/>
        <v>0</v>
      </c>
      <c r="X53" s="15">
        <f t="shared" si="58"/>
        <v>0</v>
      </c>
      <c r="Y53" s="15">
        <f t="shared" si="58"/>
        <v>0</v>
      </c>
      <c r="Z53" s="15">
        <f t="shared" si="58"/>
        <v>0</v>
      </c>
      <c r="AA53" s="15">
        <f t="shared" si="58"/>
        <v>0</v>
      </c>
      <c r="AB53" s="15">
        <f t="shared" si="58"/>
        <v>0</v>
      </c>
      <c r="AC53" s="15">
        <f t="shared" si="58"/>
        <v>0</v>
      </c>
      <c r="AD53" s="15">
        <f t="shared" si="58"/>
        <v>0</v>
      </c>
      <c r="AE53" s="15">
        <f t="shared" si="58"/>
        <v>0</v>
      </c>
      <c r="AF53" s="15">
        <f t="shared" si="58"/>
        <v>0</v>
      </c>
      <c r="AG53" s="15">
        <f t="shared" si="58"/>
        <v>0</v>
      </c>
      <c r="AH53" s="15">
        <f t="shared" si="58"/>
        <v>0</v>
      </c>
      <c r="AI53" s="15">
        <f t="shared" si="58"/>
        <v>0</v>
      </c>
      <c r="AJ53" s="15">
        <f t="shared" si="58"/>
        <v>0</v>
      </c>
      <c r="AK53" s="15">
        <f t="shared" si="58"/>
        <v>0</v>
      </c>
      <c r="AL53" s="15">
        <f t="shared" si="58"/>
        <v>0</v>
      </c>
      <c r="AM53" s="15">
        <f t="shared" si="58"/>
        <v>0</v>
      </c>
      <c r="AN53" s="15">
        <f t="shared" si="58"/>
        <v>0</v>
      </c>
      <c r="AO53" s="15">
        <f t="shared" si="58"/>
        <v>0</v>
      </c>
      <c r="AP53" s="15">
        <f t="shared" si="58"/>
        <v>0</v>
      </c>
      <c r="AQ53" s="15">
        <f t="shared" si="58"/>
        <v>0</v>
      </c>
      <c r="AR53" s="15">
        <f t="shared" si="58"/>
        <v>0</v>
      </c>
      <c r="AS53" s="15">
        <f t="shared" si="58"/>
        <v>0</v>
      </c>
      <c r="AT53" s="15">
        <f t="shared" si="58"/>
        <v>0</v>
      </c>
      <c r="AU53" s="15">
        <f t="shared" si="58"/>
        <v>0</v>
      </c>
      <c r="AV53" s="15">
        <f t="shared" si="58"/>
        <v>0</v>
      </c>
      <c r="AW53" s="15">
        <f t="shared" si="58"/>
        <v>0</v>
      </c>
      <c r="AX53" s="15">
        <f t="shared" si="58"/>
        <v>0</v>
      </c>
      <c r="AY53" s="15">
        <f t="shared" si="58"/>
        <v>0</v>
      </c>
      <c r="AZ53" s="15">
        <f t="shared" si="58"/>
        <v>0</v>
      </c>
      <c r="BA53" s="15">
        <f t="shared" si="58"/>
        <v>0</v>
      </c>
      <c r="BB53" s="15">
        <f t="shared" si="58"/>
        <v>0</v>
      </c>
      <c r="BC53" s="15">
        <f t="shared" si="58"/>
        <v>0</v>
      </c>
      <c r="BD53" s="15">
        <f t="shared" si="58"/>
        <v>0</v>
      </c>
      <c r="BE53" s="15">
        <f t="shared" si="58"/>
        <v>0</v>
      </c>
      <c r="BF53" s="15">
        <f t="shared" si="58"/>
        <v>0</v>
      </c>
      <c r="BG53" s="15">
        <f t="shared" si="58"/>
        <v>0</v>
      </c>
      <c r="BH53" s="15">
        <f t="shared" si="58"/>
        <v>0</v>
      </c>
      <c r="BI53" s="15">
        <f t="shared" si="58"/>
        <v>0</v>
      </c>
      <c r="BJ53" s="15">
        <f t="shared" si="58"/>
        <v>0</v>
      </c>
      <c r="BK53" s="15">
        <f t="shared" si="58"/>
        <v>0</v>
      </c>
      <c r="BL53" s="15">
        <f t="shared" si="58"/>
        <v>0</v>
      </c>
      <c r="BM53" s="15">
        <f t="shared" si="58"/>
        <v>0</v>
      </c>
      <c r="BN53" s="15">
        <f t="shared" si="58"/>
        <v>0</v>
      </c>
      <c r="BO53" s="15">
        <f aca="true" t="shared" si="59" ref="BO53:DZ53">$D$5*COS(BO46)-($E$5-0)*SIN(BO46)</f>
        <v>0</v>
      </c>
      <c r="BP53" s="15">
        <f t="shared" si="59"/>
        <v>0</v>
      </c>
      <c r="BQ53" s="15">
        <f t="shared" si="59"/>
        <v>0</v>
      </c>
      <c r="BR53" s="15">
        <f t="shared" si="59"/>
        <v>0</v>
      </c>
      <c r="BS53" s="15">
        <f t="shared" si="59"/>
        <v>0</v>
      </c>
      <c r="BT53" s="15">
        <f t="shared" si="59"/>
        <v>0</v>
      </c>
      <c r="BU53" s="15">
        <f t="shared" si="59"/>
        <v>0</v>
      </c>
      <c r="BV53" s="15">
        <f t="shared" si="59"/>
        <v>0</v>
      </c>
      <c r="BW53" s="15">
        <f t="shared" si="59"/>
        <v>0</v>
      </c>
      <c r="BX53" s="15">
        <f t="shared" si="59"/>
        <v>0</v>
      </c>
      <c r="BY53" s="15">
        <f t="shared" si="59"/>
        <v>0</v>
      </c>
      <c r="BZ53" s="15">
        <f t="shared" si="59"/>
        <v>0</v>
      </c>
      <c r="CA53" s="15">
        <f t="shared" si="59"/>
        <v>0</v>
      </c>
      <c r="CB53" s="15">
        <f t="shared" si="59"/>
        <v>0</v>
      </c>
      <c r="CC53" s="15">
        <f t="shared" si="59"/>
        <v>0</v>
      </c>
      <c r="CD53" s="15">
        <f t="shared" si="59"/>
        <v>0</v>
      </c>
      <c r="CE53" s="15">
        <f t="shared" si="59"/>
        <v>0</v>
      </c>
      <c r="CF53" s="15">
        <f t="shared" si="59"/>
        <v>0</v>
      </c>
      <c r="CG53" s="15">
        <f t="shared" si="59"/>
        <v>0</v>
      </c>
      <c r="CH53" s="15">
        <f t="shared" si="59"/>
        <v>0</v>
      </c>
      <c r="CI53" s="15">
        <f t="shared" si="59"/>
        <v>0</v>
      </c>
      <c r="CJ53" s="15">
        <f t="shared" si="59"/>
        <v>0</v>
      </c>
      <c r="CK53" s="15">
        <f t="shared" si="59"/>
        <v>0</v>
      </c>
      <c r="CL53" s="15">
        <f t="shared" si="59"/>
        <v>0</v>
      </c>
      <c r="CM53" s="15">
        <f t="shared" si="59"/>
        <v>0</v>
      </c>
      <c r="CN53" s="15">
        <f t="shared" si="59"/>
        <v>0</v>
      </c>
      <c r="CO53" s="15">
        <f t="shared" si="59"/>
        <v>0</v>
      </c>
      <c r="CP53" s="15">
        <f t="shared" si="59"/>
        <v>0</v>
      </c>
      <c r="CQ53" s="15">
        <f t="shared" si="59"/>
        <v>0</v>
      </c>
      <c r="CR53" s="15">
        <f t="shared" si="59"/>
        <v>0</v>
      </c>
      <c r="CS53" s="15">
        <f t="shared" si="59"/>
        <v>0</v>
      </c>
      <c r="CT53" s="15">
        <f t="shared" si="59"/>
        <v>0</v>
      </c>
      <c r="CU53" s="15">
        <f t="shared" si="59"/>
        <v>0</v>
      </c>
      <c r="CV53" s="15">
        <f t="shared" si="59"/>
        <v>0</v>
      </c>
      <c r="CW53" s="15">
        <f t="shared" si="59"/>
        <v>0</v>
      </c>
      <c r="CX53" s="15">
        <f t="shared" si="59"/>
        <v>0</v>
      </c>
      <c r="CY53" s="15">
        <f t="shared" si="59"/>
        <v>0</v>
      </c>
      <c r="CZ53" s="15">
        <f t="shared" si="59"/>
        <v>0</v>
      </c>
      <c r="DA53" s="15">
        <f t="shared" si="59"/>
        <v>0</v>
      </c>
      <c r="DB53" s="15">
        <f t="shared" si="59"/>
        <v>0</v>
      </c>
      <c r="DC53" s="15">
        <f t="shared" si="59"/>
        <v>0</v>
      </c>
      <c r="DD53" s="15">
        <f t="shared" si="59"/>
        <v>0</v>
      </c>
      <c r="DE53" s="15">
        <f t="shared" si="59"/>
        <v>0</v>
      </c>
      <c r="DF53" s="15">
        <f t="shared" si="59"/>
        <v>0</v>
      </c>
      <c r="DG53" s="15">
        <f t="shared" si="59"/>
        <v>0</v>
      </c>
      <c r="DH53" s="15">
        <f t="shared" si="59"/>
        <v>0</v>
      </c>
      <c r="DI53" s="15">
        <f t="shared" si="59"/>
        <v>0</v>
      </c>
      <c r="DJ53" s="15">
        <f t="shared" si="59"/>
        <v>0</v>
      </c>
      <c r="DK53" s="15">
        <f t="shared" si="59"/>
        <v>0</v>
      </c>
      <c r="DL53" s="15">
        <f t="shared" si="59"/>
        <v>0</v>
      </c>
      <c r="DM53" s="15">
        <f t="shared" si="59"/>
        <v>0</v>
      </c>
      <c r="DN53" s="15">
        <f t="shared" si="59"/>
        <v>0</v>
      </c>
      <c r="DO53" s="15">
        <f t="shared" si="59"/>
        <v>0</v>
      </c>
      <c r="DP53" s="15">
        <f t="shared" si="59"/>
        <v>0</v>
      </c>
      <c r="DQ53" s="15">
        <f t="shared" si="59"/>
        <v>0</v>
      </c>
      <c r="DR53" s="15">
        <f t="shared" si="59"/>
        <v>0</v>
      </c>
      <c r="DS53" s="15">
        <f t="shared" si="59"/>
        <v>0</v>
      </c>
      <c r="DT53" s="15">
        <f t="shared" si="59"/>
        <v>0</v>
      </c>
      <c r="DU53" s="15">
        <f t="shared" si="59"/>
        <v>0</v>
      </c>
      <c r="DV53" s="15">
        <f t="shared" si="59"/>
        <v>0</v>
      </c>
      <c r="DW53" s="15">
        <f t="shared" si="59"/>
        <v>0</v>
      </c>
      <c r="DX53" s="15">
        <f t="shared" si="59"/>
        <v>0</v>
      </c>
      <c r="DY53" s="15">
        <f t="shared" si="59"/>
        <v>0</v>
      </c>
      <c r="DZ53" s="15">
        <f t="shared" si="59"/>
        <v>0</v>
      </c>
      <c r="EA53" s="15">
        <f aca="true" t="shared" si="60" ref="EA53:GL53">$D$5*COS(EA46)-($E$5-0)*SIN(EA46)</f>
        <v>0</v>
      </c>
      <c r="EB53" s="15">
        <f t="shared" si="60"/>
        <v>0</v>
      </c>
      <c r="EC53" s="15">
        <f t="shared" si="60"/>
        <v>0</v>
      </c>
      <c r="ED53" s="15">
        <f t="shared" si="60"/>
        <v>0</v>
      </c>
      <c r="EE53" s="15">
        <f t="shared" si="60"/>
        <v>0</v>
      </c>
      <c r="EF53" s="15">
        <f t="shared" si="60"/>
        <v>0</v>
      </c>
      <c r="EG53" s="15">
        <f t="shared" si="60"/>
        <v>0</v>
      </c>
      <c r="EH53" s="15">
        <f t="shared" si="60"/>
        <v>0</v>
      </c>
      <c r="EI53" s="15">
        <f t="shared" si="60"/>
        <v>0</v>
      </c>
      <c r="EJ53" s="15">
        <f t="shared" si="60"/>
        <v>0</v>
      </c>
      <c r="EK53" s="15">
        <f t="shared" si="60"/>
        <v>0</v>
      </c>
      <c r="EL53" s="15">
        <f t="shared" si="60"/>
        <v>0</v>
      </c>
      <c r="EM53" s="15">
        <f t="shared" si="60"/>
        <v>0</v>
      </c>
      <c r="EN53" s="15">
        <f t="shared" si="60"/>
        <v>0</v>
      </c>
      <c r="EO53" s="15">
        <f t="shared" si="60"/>
        <v>0</v>
      </c>
      <c r="EP53" s="15">
        <f t="shared" si="60"/>
        <v>0</v>
      </c>
      <c r="EQ53" s="15">
        <f t="shared" si="60"/>
        <v>0</v>
      </c>
      <c r="ER53" s="15">
        <f t="shared" si="60"/>
        <v>0</v>
      </c>
      <c r="ES53" s="15">
        <f t="shared" si="60"/>
        <v>0</v>
      </c>
      <c r="ET53" s="15">
        <f t="shared" si="60"/>
        <v>0</v>
      </c>
      <c r="EU53" s="15">
        <f t="shared" si="60"/>
        <v>0</v>
      </c>
      <c r="EV53" s="15">
        <f t="shared" si="60"/>
        <v>0</v>
      </c>
      <c r="EW53" s="15">
        <f t="shared" si="60"/>
        <v>0</v>
      </c>
      <c r="EX53" s="15">
        <f t="shared" si="60"/>
        <v>0</v>
      </c>
      <c r="EY53" s="15">
        <f t="shared" si="60"/>
        <v>0</v>
      </c>
      <c r="EZ53" s="15">
        <f t="shared" si="60"/>
        <v>0</v>
      </c>
      <c r="FA53" s="15">
        <f t="shared" si="60"/>
        <v>0</v>
      </c>
      <c r="FB53" s="15">
        <f t="shared" si="60"/>
        <v>0</v>
      </c>
      <c r="FC53" s="15">
        <f t="shared" si="60"/>
        <v>0</v>
      </c>
      <c r="FD53" s="15">
        <f t="shared" si="60"/>
        <v>0</v>
      </c>
      <c r="FE53" s="15">
        <f t="shared" si="60"/>
        <v>0</v>
      </c>
      <c r="FF53" s="15">
        <f t="shared" si="60"/>
        <v>0</v>
      </c>
      <c r="FG53" s="15">
        <f t="shared" si="60"/>
        <v>0</v>
      </c>
      <c r="FH53" s="15">
        <f t="shared" si="60"/>
        <v>0</v>
      </c>
      <c r="FI53" s="15">
        <f t="shared" si="60"/>
        <v>0</v>
      </c>
      <c r="FJ53" s="15">
        <f t="shared" si="60"/>
        <v>0</v>
      </c>
      <c r="FK53" s="15">
        <f t="shared" si="60"/>
        <v>0</v>
      </c>
      <c r="FL53" s="15">
        <f t="shared" si="60"/>
        <v>0</v>
      </c>
      <c r="FM53" s="15">
        <f t="shared" si="60"/>
        <v>0</v>
      </c>
      <c r="FN53" s="15">
        <f t="shared" si="60"/>
        <v>0</v>
      </c>
      <c r="FO53" s="15">
        <f t="shared" si="60"/>
        <v>0</v>
      </c>
      <c r="FP53" s="15">
        <f t="shared" si="60"/>
        <v>0</v>
      </c>
      <c r="FQ53" s="15">
        <f t="shared" si="60"/>
        <v>0</v>
      </c>
      <c r="FR53" s="15">
        <f t="shared" si="60"/>
        <v>0</v>
      </c>
      <c r="FS53" s="15">
        <f t="shared" si="60"/>
        <v>0</v>
      </c>
      <c r="FT53" s="15">
        <f t="shared" si="60"/>
        <v>0</v>
      </c>
      <c r="FU53" s="15">
        <f t="shared" si="60"/>
        <v>0</v>
      </c>
      <c r="FV53" s="15">
        <f t="shared" si="60"/>
        <v>0</v>
      </c>
      <c r="FW53" s="15">
        <f t="shared" si="60"/>
        <v>0</v>
      </c>
      <c r="FX53" s="15">
        <f t="shared" si="60"/>
        <v>0</v>
      </c>
      <c r="FY53" s="15">
        <f t="shared" si="60"/>
        <v>0</v>
      </c>
      <c r="FZ53" s="15">
        <f t="shared" si="60"/>
        <v>0</v>
      </c>
      <c r="GA53" s="15">
        <f t="shared" si="60"/>
        <v>0</v>
      </c>
      <c r="GB53" s="15">
        <f t="shared" si="60"/>
        <v>0</v>
      </c>
      <c r="GC53" s="15">
        <f t="shared" si="60"/>
        <v>0</v>
      </c>
      <c r="GD53" s="15">
        <f t="shared" si="60"/>
        <v>0</v>
      </c>
      <c r="GE53" s="15">
        <f t="shared" si="60"/>
        <v>0</v>
      </c>
      <c r="GF53" s="15">
        <f t="shared" si="60"/>
        <v>0</v>
      </c>
      <c r="GG53" s="15">
        <f t="shared" si="60"/>
        <v>0</v>
      </c>
      <c r="GH53" s="15">
        <f t="shared" si="60"/>
        <v>0</v>
      </c>
      <c r="GI53" s="15">
        <f t="shared" si="60"/>
        <v>0</v>
      </c>
      <c r="GJ53" s="15">
        <f t="shared" si="60"/>
        <v>0</v>
      </c>
      <c r="GK53" s="15">
        <f t="shared" si="60"/>
        <v>0</v>
      </c>
      <c r="GL53" s="15">
        <f t="shared" si="60"/>
        <v>0</v>
      </c>
      <c r="GM53" s="15">
        <f aca="true" t="shared" si="61" ref="GM53:GS53">$D$5*COS(GM46)-($E$5-0)*SIN(GM46)</f>
        <v>0</v>
      </c>
      <c r="GN53" s="15">
        <f t="shared" si="61"/>
        <v>0</v>
      </c>
      <c r="GO53" s="15">
        <f t="shared" si="61"/>
        <v>0</v>
      </c>
      <c r="GP53" s="15">
        <f t="shared" si="61"/>
        <v>0</v>
      </c>
      <c r="GQ53" s="15">
        <f t="shared" si="61"/>
        <v>0</v>
      </c>
      <c r="GR53" s="15">
        <f t="shared" si="61"/>
        <v>0</v>
      </c>
      <c r="GS53" s="15">
        <f t="shared" si="61"/>
        <v>0</v>
      </c>
    </row>
    <row r="54" spans="1:201" ht="14.25">
      <c r="A54" s="49" t="s">
        <v>35</v>
      </c>
      <c r="B54" s="15">
        <f>$D$5*SIN(B46)+($E$5-0)*COS(B46)</f>
        <v>0</v>
      </c>
      <c r="C54" s="15">
        <f aca="true" t="shared" si="62" ref="C54:BN54">$D$5*SIN(C46)+($E$5-0)*COS(C46)</f>
        <v>0</v>
      </c>
      <c r="D54" s="15">
        <f t="shared" si="62"/>
        <v>0</v>
      </c>
      <c r="E54" s="15">
        <f t="shared" si="62"/>
        <v>0</v>
      </c>
      <c r="F54" s="15">
        <f t="shared" si="62"/>
        <v>0</v>
      </c>
      <c r="G54" s="15">
        <f t="shared" si="62"/>
        <v>0</v>
      </c>
      <c r="H54" s="15">
        <f t="shared" si="62"/>
        <v>0</v>
      </c>
      <c r="I54" s="15">
        <f t="shared" si="62"/>
        <v>0</v>
      </c>
      <c r="J54" s="15">
        <f t="shared" si="62"/>
        <v>0</v>
      </c>
      <c r="K54" s="15">
        <f t="shared" si="62"/>
        <v>0</v>
      </c>
      <c r="L54" s="15">
        <f t="shared" si="62"/>
        <v>0</v>
      </c>
      <c r="M54" s="15">
        <f t="shared" si="62"/>
        <v>0</v>
      </c>
      <c r="N54" s="15">
        <f t="shared" si="62"/>
        <v>0</v>
      </c>
      <c r="O54" s="15">
        <f t="shared" si="62"/>
        <v>0</v>
      </c>
      <c r="P54" s="15">
        <f t="shared" si="62"/>
        <v>0</v>
      </c>
      <c r="Q54" s="15">
        <f t="shared" si="62"/>
        <v>0</v>
      </c>
      <c r="R54" s="15">
        <f t="shared" si="62"/>
        <v>0</v>
      </c>
      <c r="S54" s="15">
        <f t="shared" si="62"/>
        <v>0</v>
      </c>
      <c r="T54" s="15">
        <f t="shared" si="62"/>
        <v>0</v>
      </c>
      <c r="U54" s="15">
        <f t="shared" si="62"/>
        <v>0</v>
      </c>
      <c r="V54" s="15">
        <f t="shared" si="62"/>
        <v>0</v>
      </c>
      <c r="W54" s="15">
        <f t="shared" si="62"/>
        <v>0</v>
      </c>
      <c r="X54" s="15">
        <f t="shared" si="62"/>
        <v>0</v>
      </c>
      <c r="Y54" s="15">
        <f t="shared" si="62"/>
        <v>0</v>
      </c>
      <c r="Z54" s="15">
        <f t="shared" si="62"/>
        <v>0</v>
      </c>
      <c r="AA54" s="15">
        <f t="shared" si="62"/>
        <v>0</v>
      </c>
      <c r="AB54" s="15">
        <f t="shared" si="62"/>
        <v>0</v>
      </c>
      <c r="AC54" s="15">
        <f t="shared" si="62"/>
        <v>0</v>
      </c>
      <c r="AD54" s="15">
        <f t="shared" si="62"/>
        <v>0</v>
      </c>
      <c r="AE54" s="15">
        <f t="shared" si="62"/>
        <v>0</v>
      </c>
      <c r="AF54" s="15">
        <f t="shared" si="62"/>
        <v>0</v>
      </c>
      <c r="AG54" s="15">
        <f t="shared" si="62"/>
        <v>0</v>
      </c>
      <c r="AH54" s="15">
        <f t="shared" si="62"/>
        <v>0</v>
      </c>
      <c r="AI54" s="15">
        <f t="shared" si="62"/>
        <v>0</v>
      </c>
      <c r="AJ54" s="15">
        <f t="shared" si="62"/>
        <v>0</v>
      </c>
      <c r="AK54" s="15">
        <f t="shared" si="62"/>
        <v>0</v>
      </c>
      <c r="AL54" s="15">
        <f t="shared" si="62"/>
        <v>0</v>
      </c>
      <c r="AM54" s="15">
        <f t="shared" si="62"/>
        <v>0</v>
      </c>
      <c r="AN54" s="15">
        <f t="shared" si="62"/>
        <v>0</v>
      </c>
      <c r="AO54" s="15">
        <f t="shared" si="62"/>
        <v>0</v>
      </c>
      <c r="AP54" s="15">
        <f t="shared" si="62"/>
        <v>0</v>
      </c>
      <c r="AQ54" s="15">
        <f t="shared" si="62"/>
        <v>0</v>
      </c>
      <c r="AR54" s="15">
        <f t="shared" si="62"/>
        <v>0</v>
      </c>
      <c r="AS54" s="15">
        <f t="shared" si="62"/>
        <v>0</v>
      </c>
      <c r="AT54" s="15">
        <f t="shared" si="62"/>
        <v>0</v>
      </c>
      <c r="AU54" s="15">
        <f t="shared" si="62"/>
        <v>0</v>
      </c>
      <c r="AV54" s="15">
        <f t="shared" si="62"/>
        <v>0</v>
      </c>
      <c r="AW54" s="15">
        <f t="shared" si="62"/>
        <v>0</v>
      </c>
      <c r="AX54" s="15">
        <f t="shared" si="62"/>
        <v>0</v>
      </c>
      <c r="AY54" s="15">
        <f t="shared" si="62"/>
        <v>0</v>
      </c>
      <c r="AZ54" s="15">
        <f t="shared" si="62"/>
        <v>0</v>
      </c>
      <c r="BA54" s="15">
        <f t="shared" si="62"/>
        <v>0</v>
      </c>
      <c r="BB54" s="15">
        <f t="shared" si="62"/>
        <v>0</v>
      </c>
      <c r="BC54" s="15">
        <f t="shared" si="62"/>
        <v>0</v>
      </c>
      <c r="BD54" s="15">
        <f t="shared" si="62"/>
        <v>0</v>
      </c>
      <c r="BE54" s="15">
        <f t="shared" si="62"/>
        <v>0</v>
      </c>
      <c r="BF54" s="15">
        <f t="shared" si="62"/>
        <v>0</v>
      </c>
      <c r="BG54" s="15">
        <f t="shared" si="62"/>
        <v>0</v>
      </c>
      <c r="BH54" s="15">
        <f t="shared" si="62"/>
        <v>0</v>
      </c>
      <c r="BI54" s="15">
        <f t="shared" si="62"/>
        <v>0</v>
      </c>
      <c r="BJ54" s="15">
        <f t="shared" si="62"/>
        <v>0</v>
      </c>
      <c r="BK54" s="15">
        <f t="shared" si="62"/>
        <v>0</v>
      </c>
      <c r="BL54" s="15">
        <f t="shared" si="62"/>
        <v>0</v>
      </c>
      <c r="BM54" s="15">
        <f t="shared" si="62"/>
        <v>0</v>
      </c>
      <c r="BN54" s="15">
        <f t="shared" si="62"/>
        <v>0</v>
      </c>
      <c r="BO54" s="15">
        <f aca="true" t="shared" si="63" ref="BO54:DZ54">$D$5*SIN(BO46)+($E$5-0)*COS(BO46)</f>
        <v>0</v>
      </c>
      <c r="BP54" s="15">
        <f t="shared" si="63"/>
        <v>0</v>
      </c>
      <c r="BQ54" s="15">
        <f t="shared" si="63"/>
        <v>0</v>
      </c>
      <c r="BR54" s="15">
        <f t="shared" si="63"/>
        <v>0</v>
      </c>
      <c r="BS54" s="15">
        <f t="shared" si="63"/>
        <v>0</v>
      </c>
      <c r="BT54" s="15">
        <f t="shared" si="63"/>
        <v>0</v>
      </c>
      <c r="BU54" s="15">
        <f t="shared" si="63"/>
        <v>0</v>
      </c>
      <c r="BV54" s="15">
        <f t="shared" si="63"/>
        <v>0</v>
      </c>
      <c r="BW54" s="15">
        <f t="shared" si="63"/>
        <v>0</v>
      </c>
      <c r="BX54" s="15">
        <f t="shared" si="63"/>
        <v>0</v>
      </c>
      <c r="BY54" s="15">
        <f t="shared" si="63"/>
        <v>0</v>
      </c>
      <c r="BZ54" s="15">
        <f t="shared" si="63"/>
        <v>0</v>
      </c>
      <c r="CA54" s="15">
        <f t="shared" si="63"/>
        <v>0</v>
      </c>
      <c r="CB54" s="15">
        <f t="shared" si="63"/>
        <v>0</v>
      </c>
      <c r="CC54" s="15">
        <f t="shared" si="63"/>
        <v>0</v>
      </c>
      <c r="CD54" s="15">
        <f t="shared" si="63"/>
        <v>0</v>
      </c>
      <c r="CE54" s="15">
        <f t="shared" si="63"/>
        <v>0</v>
      </c>
      <c r="CF54" s="15">
        <f t="shared" si="63"/>
        <v>0</v>
      </c>
      <c r="CG54" s="15">
        <f t="shared" si="63"/>
        <v>0</v>
      </c>
      <c r="CH54" s="15">
        <f t="shared" si="63"/>
        <v>0</v>
      </c>
      <c r="CI54" s="15">
        <f t="shared" si="63"/>
        <v>0</v>
      </c>
      <c r="CJ54" s="15">
        <f t="shared" si="63"/>
        <v>0</v>
      </c>
      <c r="CK54" s="15">
        <f t="shared" si="63"/>
        <v>0</v>
      </c>
      <c r="CL54" s="15">
        <f t="shared" si="63"/>
        <v>0</v>
      </c>
      <c r="CM54" s="15">
        <f t="shared" si="63"/>
        <v>0</v>
      </c>
      <c r="CN54" s="15">
        <f t="shared" si="63"/>
        <v>0</v>
      </c>
      <c r="CO54" s="15">
        <f t="shared" si="63"/>
        <v>0</v>
      </c>
      <c r="CP54" s="15">
        <f t="shared" si="63"/>
        <v>0</v>
      </c>
      <c r="CQ54" s="15">
        <f t="shared" si="63"/>
        <v>0</v>
      </c>
      <c r="CR54" s="15">
        <f t="shared" si="63"/>
        <v>0</v>
      </c>
      <c r="CS54" s="15">
        <f t="shared" si="63"/>
        <v>0</v>
      </c>
      <c r="CT54" s="15">
        <f t="shared" si="63"/>
        <v>0</v>
      </c>
      <c r="CU54" s="15">
        <f t="shared" si="63"/>
        <v>0</v>
      </c>
      <c r="CV54" s="15">
        <f t="shared" si="63"/>
        <v>0</v>
      </c>
      <c r="CW54" s="15">
        <f t="shared" si="63"/>
        <v>0</v>
      </c>
      <c r="CX54" s="15">
        <f t="shared" si="63"/>
        <v>0</v>
      </c>
      <c r="CY54" s="15">
        <f t="shared" si="63"/>
        <v>0</v>
      </c>
      <c r="CZ54" s="15">
        <f t="shared" si="63"/>
        <v>0</v>
      </c>
      <c r="DA54" s="15">
        <f t="shared" si="63"/>
        <v>0</v>
      </c>
      <c r="DB54" s="15">
        <f t="shared" si="63"/>
        <v>0</v>
      </c>
      <c r="DC54" s="15">
        <f t="shared" si="63"/>
        <v>0</v>
      </c>
      <c r="DD54" s="15">
        <f t="shared" si="63"/>
        <v>0</v>
      </c>
      <c r="DE54" s="15">
        <f t="shared" si="63"/>
        <v>0</v>
      </c>
      <c r="DF54" s="15">
        <f t="shared" si="63"/>
        <v>0</v>
      </c>
      <c r="DG54" s="15">
        <f t="shared" si="63"/>
        <v>0</v>
      </c>
      <c r="DH54" s="15">
        <f t="shared" si="63"/>
        <v>0</v>
      </c>
      <c r="DI54" s="15">
        <f t="shared" si="63"/>
        <v>0</v>
      </c>
      <c r="DJ54" s="15">
        <f t="shared" si="63"/>
        <v>0</v>
      </c>
      <c r="DK54" s="15">
        <f t="shared" si="63"/>
        <v>0</v>
      </c>
      <c r="DL54" s="15">
        <f t="shared" si="63"/>
        <v>0</v>
      </c>
      <c r="DM54" s="15">
        <f t="shared" si="63"/>
        <v>0</v>
      </c>
      <c r="DN54" s="15">
        <f t="shared" si="63"/>
        <v>0</v>
      </c>
      <c r="DO54" s="15">
        <f t="shared" si="63"/>
        <v>0</v>
      </c>
      <c r="DP54" s="15">
        <f t="shared" si="63"/>
        <v>0</v>
      </c>
      <c r="DQ54" s="15">
        <f t="shared" si="63"/>
        <v>0</v>
      </c>
      <c r="DR54" s="15">
        <f t="shared" si="63"/>
        <v>0</v>
      </c>
      <c r="DS54" s="15">
        <f t="shared" si="63"/>
        <v>0</v>
      </c>
      <c r="DT54" s="15">
        <f t="shared" si="63"/>
        <v>0</v>
      </c>
      <c r="DU54" s="15">
        <f t="shared" si="63"/>
        <v>0</v>
      </c>
      <c r="DV54" s="15">
        <f t="shared" si="63"/>
        <v>0</v>
      </c>
      <c r="DW54" s="15">
        <f t="shared" si="63"/>
        <v>0</v>
      </c>
      <c r="DX54" s="15">
        <f t="shared" si="63"/>
        <v>0</v>
      </c>
      <c r="DY54" s="15">
        <f t="shared" si="63"/>
        <v>0</v>
      </c>
      <c r="DZ54" s="15">
        <f t="shared" si="63"/>
        <v>0</v>
      </c>
      <c r="EA54" s="15">
        <f aca="true" t="shared" si="64" ref="EA54:GL54">$D$5*SIN(EA46)+($E$5-0)*COS(EA46)</f>
        <v>0</v>
      </c>
      <c r="EB54" s="15">
        <f t="shared" si="64"/>
        <v>0</v>
      </c>
      <c r="EC54" s="15">
        <f t="shared" si="64"/>
        <v>0</v>
      </c>
      <c r="ED54" s="15">
        <f t="shared" si="64"/>
        <v>0</v>
      </c>
      <c r="EE54" s="15">
        <f t="shared" si="64"/>
        <v>0</v>
      </c>
      <c r="EF54" s="15">
        <f t="shared" si="64"/>
        <v>0</v>
      </c>
      <c r="EG54" s="15">
        <f t="shared" si="64"/>
        <v>0</v>
      </c>
      <c r="EH54" s="15">
        <f t="shared" si="64"/>
        <v>0</v>
      </c>
      <c r="EI54" s="15">
        <f t="shared" si="64"/>
        <v>0</v>
      </c>
      <c r="EJ54" s="15">
        <f t="shared" si="64"/>
        <v>0</v>
      </c>
      <c r="EK54" s="15">
        <f t="shared" si="64"/>
        <v>0</v>
      </c>
      <c r="EL54" s="15">
        <f t="shared" si="64"/>
        <v>0</v>
      </c>
      <c r="EM54" s="15">
        <f t="shared" si="64"/>
        <v>0</v>
      </c>
      <c r="EN54" s="15">
        <f t="shared" si="64"/>
        <v>0</v>
      </c>
      <c r="EO54" s="15">
        <f t="shared" si="64"/>
        <v>0</v>
      </c>
      <c r="EP54" s="15">
        <f t="shared" si="64"/>
        <v>0</v>
      </c>
      <c r="EQ54" s="15">
        <f t="shared" si="64"/>
        <v>0</v>
      </c>
      <c r="ER54" s="15">
        <f t="shared" si="64"/>
        <v>0</v>
      </c>
      <c r="ES54" s="15">
        <f t="shared" si="64"/>
        <v>0</v>
      </c>
      <c r="ET54" s="15">
        <f t="shared" si="64"/>
        <v>0</v>
      </c>
      <c r="EU54" s="15">
        <f t="shared" si="64"/>
        <v>0</v>
      </c>
      <c r="EV54" s="15">
        <f t="shared" si="64"/>
        <v>0</v>
      </c>
      <c r="EW54" s="15">
        <f t="shared" si="64"/>
        <v>0</v>
      </c>
      <c r="EX54" s="15">
        <f t="shared" si="64"/>
        <v>0</v>
      </c>
      <c r="EY54" s="15">
        <f t="shared" si="64"/>
        <v>0</v>
      </c>
      <c r="EZ54" s="15">
        <f t="shared" si="64"/>
        <v>0</v>
      </c>
      <c r="FA54" s="15">
        <f t="shared" si="64"/>
        <v>0</v>
      </c>
      <c r="FB54" s="15">
        <f t="shared" si="64"/>
        <v>0</v>
      </c>
      <c r="FC54" s="15">
        <f t="shared" si="64"/>
        <v>0</v>
      </c>
      <c r="FD54" s="15">
        <f t="shared" si="64"/>
        <v>0</v>
      </c>
      <c r="FE54" s="15">
        <f t="shared" si="64"/>
        <v>0</v>
      </c>
      <c r="FF54" s="15">
        <f t="shared" si="64"/>
        <v>0</v>
      </c>
      <c r="FG54" s="15">
        <f t="shared" si="64"/>
        <v>0</v>
      </c>
      <c r="FH54" s="15">
        <f t="shared" si="64"/>
        <v>0</v>
      </c>
      <c r="FI54" s="15">
        <f t="shared" si="64"/>
        <v>0</v>
      </c>
      <c r="FJ54" s="15">
        <f t="shared" si="64"/>
        <v>0</v>
      </c>
      <c r="FK54" s="15">
        <f t="shared" si="64"/>
        <v>0</v>
      </c>
      <c r="FL54" s="15">
        <f t="shared" si="64"/>
        <v>0</v>
      </c>
      <c r="FM54" s="15">
        <f t="shared" si="64"/>
        <v>0</v>
      </c>
      <c r="FN54" s="15">
        <f t="shared" si="64"/>
        <v>0</v>
      </c>
      <c r="FO54" s="15">
        <f t="shared" si="64"/>
        <v>0</v>
      </c>
      <c r="FP54" s="15">
        <f t="shared" si="64"/>
        <v>0</v>
      </c>
      <c r="FQ54" s="15">
        <f t="shared" si="64"/>
        <v>0</v>
      </c>
      <c r="FR54" s="15">
        <f t="shared" si="64"/>
        <v>0</v>
      </c>
      <c r="FS54" s="15">
        <f t="shared" si="64"/>
        <v>0</v>
      </c>
      <c r="FT54" s="15">
        <f t="shared" si="64"/>
        <v>0</v>
      </c>
      <c r="FU54" s="15">
        <f t="shared" si="64"/>
        <v>0</v>
      </c>
      <c r="FV54" s="15">
        <f t="shared" si="64"/>
        <v>0</v>
      </c>
      <c r="FW54" s="15">
        <f t="shared" si="64"/>
        <v>0</v>
      </c>
      <c r="FX54" s="15">
        <f t="shared" si="64"/>
        <v>0</v>
      </c>
      <c r="FY54" s="15">
        <f t="shared" si="64"/>
        <v>0</v>
      </c>
      <c r="FZ54" s="15">
        <f t="shared" si="64"/>
        <v>0</v>
      </c>
      <c r="GA54" s="15">
        <f t="shared" si="64"/>
        <v>0</v>
      </c>
      <c r="GB54" s="15">
        <f t="shared" si="64"/>
        <v>0</v>
      </c>
      <c r="GC54" s="15">
        <f t="shared" si="64"/>
        <v>0</v>
      </c>
      <c r="GD54" s="15">
        <f t="shared" si="64"/>
        <v>0</v>
      </c>
      <c r="GE54" s="15">
        <f t="shared" si="64"/>
        <v>0</v>
      </c>
      <c r="GF54" s="15">
        <f t="shared" si="64"/>
        <v>0</v>
      </c>
      <c r="GG54" s="15">
        <f t="shared" si="64"/>
        <v>0</v>
      </c>
      <c r="GH54" s="15">
        <f t="shared" si="64"/>
        <v>0</v>
      </c>
      <c r="GI54" s="15">
        <f t="shared" si="64"/>
        <v>0</v>
      </c>
      <c r="GJ54" s="15">
        <f t="shared" si="64"/>
        <v>0</v>
      </c>
      <c r="GK54" s="15">
        <f t="shared" si="64"/>
        <v>0</v>
      </c>
      <c r="GL54" s="15">
        <f t="shared" si="64"/>
        <v>0</v>
      </c>
      <c r="GM54" s="15">
        <f aca="true" t="shared" si="65" ref="GM54:GS54">$D$5*SIN(GM46)+($E$5-0)*COS(GM46)</f>
        <v>0</v>
      </c>
      <c r="GN54" s="15">
        <f t="shared" si="65"/>
        <v>0</v>
      </c>
      <c r="GO54" s="15">
        <f t="shared" si="65"/>
        <v>0</v>
      </c>
      <c r="GP54" s="15">
        <f t="shared" si="65"/>
        <v>0</v>
      </c>
      <c r="GQ54" s="15">
        <f t="shared" si="65"/>
        <v>0</v>
      </c>
      <c r="GR54" s="15">
        <f t="shared" si="65"/>
        <v>0</v>
      </c>
      <c r="GS54" s="15">
        <f t="shared" si="65"/>
        <v>0</v>
      </c>
    </row>
    <row r="55" spans="1:201" ht="15" thickBot="1">
      <c r="A55" s="52" t="s">
        <v>36</v>
      </c>
      <c r="B55" s="53">
        <f>$F$5</f>
        <v>0</v>
      </c>
      <c r="C55" s="53">
        <f aca="true" t="shared" si="66" ref="C55:BN55">$F$5</f>
        <v>0</v>
      </c>
      <c r="D55" s="53">
        <f t="shared" si="66"/>
        <v>0</v>
      </c>
      <c r="E55" s="53">
        <f t="shared" si="66"/>
        <v>0</v>
      </c>
      <c r="F55" s="53">
        <f t="shared" si="66"/>
        <v>0</v>
      </c>
      <c r="G55" s="53">
        <f t="shared" si="66"/>
        <v>0</v>
      </c>
      <c r="H55" s="53">
        <f t="shared" si="66"/>
        <v>0</v>
      </c>
      <c r="I55" s="53">
        <f t="shared" si="66"/>
        <v>0</v>
      </c>
      <c r="J55" s="53">
        <f t="shared" si="66"/>
        <v>0</v>
      </c>
      <c r="K55" s="53">
        <f t="shared" si="66"/>
        <v>0</v>
      </c>
      <c r="L55" s="53">
        <f t="shared" si="66"/>
        <v>0</v>
      </c>
      <c r="M55" s="53">
        <f t="shared" si="66"/>
        <v>0</v>
      </c>
      <c r="N55" s="53">
        <f t="shared" si="66"/>
        <v>0</v>
      </c>
      <c r="O55" s="53">
        <f t="shared" si="66"/>
        <v>0</v>
      </c>
      <c r="P55" s="53">
        <f t="shared" si="66"/>
        <v>0</v>
      </c>
      <c r="Q55" s="53">
        <f t="shared" si="66"/>
        <v>0</v>
      </c>
      <c r="R55" s="53">
        <f t="shared" si="66"/>
        <v>0</v>
      </c>
      <c r="S55" s="53">
        <f t="shared" si="66"/>
        <v>0</v>
      </c>
      <c r="T55" s="53">
        <f t="shared" si="66"/>
        <v>0</v>
      </c>
      <c r="U55" s="53">
        <f t="shared" si="66"/>
        <v>0</v>
      </c>
      <c r="V55" s="53">
        <f t="shared" si="66"/>
        <v>0</v>
      </c>
      <c r="W55" s="53">
        <f t="shared" si="66"/>
        <v>0</v>
      </c>
      <c r="X55" s="53">
        <f t="shared" si="66"/>
        <v>0</v>
      </c>
      <c r="Y55" s="53">
        <f t="shared" si="66"/>
        <v>0</v>
      </c>
      <c r="Z55" s="53">
        <f t="shared" si="66"/>
        <v>0</v>
      </c>
      <c r="AA55" s="53">
        <f t="shared" si="66"/>
        <v>0</v>
      </c>
      <c r="AB55" s="53">
        <f t="shared" si="66"/>
        <v>0</v>
      </c>
      <c r="AC55" s="53">
        <f t="shared" si="66"/>
        <v>0</v>
      </c>
      <c r="AD55" s="53">
        <f t="shared" si="66"/>
        <v>0</v>
      </c>
      <c r="AE55" s="53">
        <f t="shared" si="66"/>
        <v>0</v>
      </c>
      <c r="AF55" s="53">
        <f t="shared" si="66"/>
        <v>0</v>
      </c>
      <c r="AG55" s="53">
        <f t="shared" si="66"/>
        <v>0</v>
      </c>
      <c r="AH55" s="53">
        <f t="shared" si="66"/>
        <v>0</v>
      </c>
      <c r="AI55" s="53">
        <f t="shared" si="66"/>
        <v>0</v>
      </c>
      <c r="AJ55" s="53">
        <f t="shared" si="66"/>
        <v>0</v>
      </c>
      <c r="AK55" s="53">
        <f t="shared" si="66"/>
        <v>0</v>
      </c>
      <c r="AL55" s="53">
        <f t="shared" si="66"/>
        <v>0</v>
      </c>
      <c r="AM55" s="53">
        <f t="shared" si="66"/>
        <v>0</v>
      </c>
      <c r="AN55" s="53">
        <f t="shared" si="66"/>
        <v>0</v>
      </c>
      <c r="AO55" s="53">
        <f t="shared" si="66"/>
        <v>0</v>
      </c>
      <c r="AP55" s="53">
        <f t="shared" si="66"/>
        <v>0</v>
      </c>
      <c r="AQ55" s="53">
        <f t="shared" si="66"/>
        <v>0</v>
      </c>
      <c r="AR55" s="53">
        <f t="shared" si="66"/>
        <v>0</v>
      </c>
      <c r="AS55" s="53">
        <f t="shared" si="66"/>
        <v>0</v>
      </c>
      <c r="AT55" s="53">
        <f t="shared" si="66"/>
        <v>0</v>
      </c>
      <c r="AU55" s="53">
        <f t="shared" si="66"/>
        <v>0</v>
      </c>
      <c r="AV55" s="53">
        <f t="shared" si="66"/>
        <v>0</v>
      </c>
      <c r="AW55" s="53">
        <f t="shared" si="66"/>
        <v>0</v>
      </c>
      <c r="AX55" s="53">
        <f t="shared" si="66"/>
        <v>0</v>
      </c>
      <c r="AY55" s="53">
        <f t="shared" si="66"/>
        <v>0</v>
      </c>
      <c r="AZ55" s="53">
        <f t="shared" si="66"/>
        <v>0</v>
      </c>
      <c r="BA55" s="53">
        <f t="shared" si="66"/>
        <v>0</v>
      </c>
      <c r="BB55" s="53">
        <f t="shared" si="66"/>
        <v>0</v>
      </c>
      <c r="BC55" s="53">
        <f t="shared" si="66"/>
        <v>0</v>
      </c>
      <c r="BD55" s="53">
        <f t="shared" si="66"/>
        <v>0</v>
      </c>
      <c r="BE55" s="53">
        <f t="shared" si="66"/>
        <v>0</v>
      </c>
      <c r="BF55" s="53">
        <f t="shared" si="66"/>
        <v>0</v>
      </c>
      <c r="BG55" s="53">
        <f t="shared" si="66"/>
        <v>0</v>
      </c>
      <c r="BH55" s="53">
        <f t="shared" si="66"/>
        <v>0</v>
      </c>
      <c r="BI55" s="53">
        <f t="shared" si="66"/>
        <v>0</v>
      </c>
      <c r="BJ55" s="53">
        <f t="shared" si="66"/>
        <v>0</v>
      </c>
      <c r="BK55" s="53">
        <f t="shared" si="66"/>
        <v>0</v>
      </c>
      <c r="BL55" s="53">
        <f t="shared" si="66"/>
        <v>0</v>
      </c>
      <c r="BM55" s="53">
        <f t="shared" si="66"/>
        <v>0</v>
      </c>
      <c r="BN55" s="53">
        <f t="shared" si="66"/>
        <v>0</v>
      </c>
      <c r="BO55" s="53">
        <f aca="true" t="shared" si="67" ref="BO55:DZ55">$F$5</f>
        <v>0</v>
      </c>
      <c r="BP55" s="53">
        <f t="shared" si="67"/>
        <v>0</v>
      </c>
      <c r="BQ55" s="53">
        <f t="shared" si="67"/>
        <v>0</v>
      </c>
      <c r="BR55" s="53">
        <f t="shared" si="67"/>
        <v>0</v>
      </c>
      <c r="BS55" s="53">
        <f t="shared" si="67"/>
        <v>0</v>
      </c>
      <c r="BT55" s="53">
        <f t="shared" si="67"/>
        <v>0</v>
      </c>
      <c r="BU55" s="53">
        <f t="shared" si="67"/>
        <v>0</v>
      </c>
      <c r="BV55" s="53">
        <f t="shared" si="67"/>
        <v>0</v>
      </c>
      <c r="BW55" s="53">
        <f t="shared" si="67"/>
        <v>0</v>
      </c>
      <c r="BX55" s="53">
        <f t="shared" si="67"/>
        <v>0</v>
      </c>
      <c r="BY55" s="53">
        <f t="shared" si="67"/>
        <v>0</v>
      </c>
      <c r="BZ55" s="53">
        <f t="shared" si="67"/>
        <v>0</v>
      </c>
      <c r="CA55" s="53">
        <f t="shared" si="67"/>
        <v>0</v>
      </c>
      <c r="CB55" s="53">
        <f t="shared" si="67"/>
        <v>0</v>
      </c>
      <c r="CC55" s="53">
        <f t="shared" si="67"/>
        <v>0</v>
      </c>
      <c r="CD55" s="53">
        <f t="shared" si="67"/>
        <v>0</v>
      </c>
      <c r="CE55" s="53">
        <f t="shared" si="67"/>
        <v>0</v>
      </c>
      <c r="CF55" s="53">
        <f t="shared" si="67"/>
        <v>0</v>
      </c>
      <c r="CG55" s="53">
        <f t="shared" si="67"/>
        <v>0</v>
      </c>
      <c r="CH55" s="53">
        <f t="shared" si="67"/>
        <v>0</v>
      </c>
      <c r="CI55" s="53">
        <f t="shared" si="67"/>
        <v>0</v>
      </c>
      <c r="CJ55" s="53">
        <f t="shared" si="67"/>
        <v>0</v>
      </c>
      <c r="CK55" s="53">
        <f t="shared" si="67"/>
        <v>0</v>
      </c>
      <c r="CL55" s="53">
        <f t="shared" si="67"/>
        <v>0</v>
      </c>
      <c r="CM55" s="53">
        <f t="shared" si="67"/>
        <v>0</v>
      </c>
      <c r="CN55" s="53">
        <f t="shared" si="67"/>
        <v>0</v>
      </c>
      <c r="CO55" s="53">
        <f t="shared" si="67"/>
        <v>0</v>
      </c>
      <c r="CP55" s="53">
        <f t="shared" si="67"/>
        <v>0</v>
      </c>
      <c r="CQ55" s="53">
        <f t="shared" si="67"/>
        <v>0</v>
      </c>
      <c r="CR55" s="53">
        <f t="shared" si="67"/>
        <v>0</v>
      </c>
      <c r="CS55" s="53">
        <f t="shared" si="67"/>
        <v>0</v>
      </c>
      <c r="CT55" s="53">
        <f t="shared" si="67"/>
        <v>0</v>
      </c>
      <c r="CU55" s="53">
        <f t="shared" si="67"/>
        <v>0</v>
      </c>
      <c r="CV55" s="53">
        <f t="shared" si="67"/>
        <v>0</v>
      </c>
      <c r="CW55" s="53">
        <f t="shared" si="67"/>
        <v>0</v>
      </c>
      <c r="CX55" s="53">
        <f t="shared" si="67"/>
        <v>0</v>
      </c>
      <c r="CY55" s="53">
        <f t="shared" si="67"/>
        <v>0</v>
      </c>
      <c r="CZ55" s="53">
        <f t="shared" si="67"/>
        <v>0</v>
      </c>
      <c r="DA55" s="53">
        <f t="shared" si="67"/>
        <v>0</v>
      </c>
      <c r="DB55" s="53">
        <f t="shared" si="67"/>
        <v>0</v>
      </c>
      <c r="DC55" s="53">
        <f t="shared" si="67"/>
        <v>0</v>
      </c>
      <c r="DD55" s="53">
        <f t="shared" si="67"/>
        <v>0</v>
      </c>
      <c r="DE55" s="53">
        <f t="shared" si="67"/>
        <v>0</v>
      </c>
      <c r="DF55" s="53">
        <f t="shared" si="67"/>
        <v>0</v>
      </c>
      <c r="DG55" s="53">
        <f t="shared" si="67"/>
        <v>0</v>
      </c>
      <c r="DH55" s="53">
        <f t="shared" si="67"/>
        <v>0</v>
      </c>
      <c r="DI55" s="53">
        <f t="shared" si="67"/>
        <v>0</v>
      </c>
      <c r="DJ55" s="53">
        <f t="shared" si="67"/>
        <v>0</v>
      </c>
      <c r="DK55" s="53">
        <f t="shared" si="67"/>
        <v>0</v>
      </c>
      <c r="DL55" s="53">
        <f t="shared" si="67"/>
        <v>0</v>
      </c>
      <c r="DM55" s="53">
        <f t="shared" si="67"/>
        <v>0</v>
      </c>
      <c r="DN55" s="53">
        <f t="shared" si="67"/>
        <v>0</v>
      </c>
      <c r="DO55" s="53">
        <f t="shared" si="67"/>
        <v>0</v>
      </c>
      <c r="DP55" s="53">
        <f t="shared" si="67"/>
        <v>0</v>
      </c>
      <c r="DQ55" s="53">
        <f t="shared" si="67"/>
        <v>0</v>
      </c>
      <c r="DR55" s="53">
        <f t="shared" si="67"/>
        <v>0</v>
      </c>
      <c r="DS55" s="53">
        <f t="shared" si="67"/>
        <v>0</v>
      </c>
      <c r="DT55" s="53">
        <f t="shared" si="67"/>
        <v>0</v>
      </c>
      <c r="DU55" s="53">
        <f t="shared" si="67"/>
        <v>0</v>
      </c>
      <c r="DV55" s="53">
        <f t="shared" si="67"/>
        <v>0</v>
      </c>
      <c r="DW55" s="53">
        <f t="shared" si="67"/>
        <v>0</v>
      </c>
      <c r="DX55" s="53">
        <f t="shared" si="67"/>
        <v>0</v>
      </c>
      <c r="DY55" s="53">
        <f t="shared" si="67"/>
        <v>0</v>
      </c>
      <c r="DZ55" s="53">
        <f t="shared" si="67"/>
        <v>0</v>
      </c>
      <c r="EA55" s="53">
        <f aca="true" t="shared" si="68" ref="EA55:GL55">$F$5</f>
        <v>0</v>
      </c>
      <c r="EB55" s="53">
        <f t="shared" si="68"/>
        <v>0</v>
      </c>
      <c r="EC55" s="53">
        <f t="shared" si="68"/>
        <v>0</v>
      </c>
      <c r="ED55" s="53">
        <f t="shared" si="68"/>
        <v>0</v>
      </c>
      <c r="EE55" s="53">
        <f t="shared" si="68"/>
        <v>0</v>
      </c>
      <c r="EF55" s="53">
        <f t="shared" si="68"/>
        <v>0</v>
      </c>
      <c r="EG55" s="53">
        <f t="shared" si="68"/>
        <v>0</v>
      </c>
      <c r="EH55" s="53">
        <f t="shared" si="68"/>
        <v>0</v>
      </c>
      <c r="EI55" s="53">
        <f t="shared" si="68"/>
        <v>0</v>
      </c>
      <c r="EJ55" s="53">
        <f t="shared" si="68"/>
        <v>0</v>
      </c>
      <c r="EK55" s="53">
        <f t="shared" si="68"/>
        <v>0</v>
      </c>
      <c r="EL55" s="53">
        <f t="shared" si="68"/>
        <v>0</v>
      </c>
      <c r="EM55" s="53">
        <f t="shared" si="68"/>
        <v>0</v>
      </c>
      <c r="EN55" s="53">
        <f t="shared" si="68"/>
        <v>0</v>
      </c>
      <c r="EO55" s="53">
        <f t="shared" si="68"/>
        <v>0</v>
      </c>
      <c r="EP55" s="53">
        <f t="shared" si="68"/>
        <v>0</v>
      </c>
      <c r="EQ55" s="53">
        <f t="shared" si="68"/>
        <v>0</v>
      </c>
      <c r="ER55" s="53">
        <f t="shared" si="68"/>
        <v>0</v>
      </c>
      <c r="ES55" s="53">
        <f t="shared" si="68"/>
        <v>0</v>
      </c>
      <c r="ET55" s="53">
        <f t="shared" si="68"/>
        <v>0</v>
      </c>
      <c r="EU55" s="53">
        <f t="shared" si="68"/>
        <v>0</v>
      </c>
      <c r="EV55" s="53">
        <f t="shared" si="68"/>
        <v>0</v>
      </c>
      <c r="EW55" s="53">
        <f t="shared" si="68"/>
        <v>0</v>
      </c>
      <c r="EX55" s="53">
        <f t="shared" si="68"/>
        <v>0</v>
      </c>
      <c r="EY55" s="53">
        <f t="shared" si="68"/>
        <v>0</v>
      </c>
      <c r="EZ55" s="53">
        <f t="shared" si="68"/>
        <v>0</v>
      </c>
      <c r="FA55" s="53">
        <f t="shared" si="68"/>
        <v>0</v>
      </c>
      <c r="FB55" s="53">
        <f t="shared" si="68"/>
        <v>0</v>
      </c>
      <c r="FC55" s="53">
        <f t="shared" si="68"/>
        <v>0</v>
      </c>
      <c r="FD55" s="53">
        <f t="shared" si="68"/>
        <v>0</v>
      </c>
      <c r="FE55" s="53">
        <f t="shared" si="68"/>
        <v>0</v>
      </c>
      <c r="FF55" s="53">
        <f t="shared" si="68"/>
        <v>0</v>
      </c>
      <c r="FG55" s="53">
        <f t="shared" si="68"/>
        <v>0</v>
      </c>
      <c r="FH55" s="53">
        <f t="shared" si="68"/>
        <v>0</v>
      </c>
      <c r="FI55" s="53">
        <f t="shared" si="68"/>
        <v>0</v>
      </c>
      <c r="FJ55" s="53">
        <f t="shared" si="68"/>
        <v>0</v>
      </c>
      <c r="FK55" s="53">
        <f t="shared" si="68"/>
        <v>0</v>
      </c>
      <c r="FL55" s="53">
        <f t="shared" si="68"/>
        <v>0</v>
      </c>
      <c r="FM55" s="53">
        <f t="shared" si="68"/>
        <v>0</v>
      </c>
      <c r="FN55" s="53">
        <f t="shared" si="68"/>
        <v>0</v>
      </c>
      <c r="FO55" s="53">
        <f t="shared" si="68"/>
        <v>0</v>
      </c>
      <c r="FP55" s="53">
        <f t="shared" si="68"/>
        <v>0</v>
      </c>
      <c r="FQ55" s="53">
        <f t="shared" si="68"/>
        <v>0</v>
      </c>
      <c r="FR55" s="53">
        <f t="shared" si="68"/>
        <v>0</v>
      </c>
      <c r="FS55" s="53">
        <f t="shared" si="68"/>
        <v>0</v>
      </c>
      <c r="FT55" s="53">
        <f t="shared" si="68"/>
        <v>0</v>
      </c>
      <c r="FU55" s="53">
        <f t="shared" si="68"/>
        <v>0</v>
      </c>
      <c r="FV55" s="53">
        <f t="shared" si="68"/>
        <v>0</v>
      </c>
      <c r="FW55" s="53">
        <f t="shared" si="68"/>
        <v>0</v>
      </c>
      <c r="FX55" s="53">
        <f t="shared" si="68"/>
        <v>0</v>
      </c>
      <c r="FY55" s="53">
        <f t="shared" si="68"/>
        <v>0</v>
      </c>
      <c r="FZ55" s="53">
        <f t="shared" si="68"/>
        <v>0</v>
      </c>
      <c r="GA55" s="53">
        <f t="shared" si="68"/>
        <v>0</v>
      </c>
      <c r="GB55" s="53">
        <f t="shared" si="68"/>
        <v>0</v>
      </c>
      <c r="GC55" s="53">
        <f t="shared" si="68"/>
        <v>0</v>
      </c>
      <c r="GD55" s="53">
        <f t="shared" si="68"/>
        <v>0</v>
      </c>
      <c r="GE55" s="53">
        <f t="shared" si="68"/>
        <v>0</v>
      </c>
      <c r="GF55" s="53">
        <f t="shared" si="68"/>
        <v>0</v>
      </c>
      <c r="GG55" s="53">
        <f t="shared" si="68"/>
        <v>0</v>
      </c>
      <c r="GH55" s="53">
        <f t="shared" si="68"/>
        <v>0</v>
      </c>
      <c r="GI55" s="53">
        <f t="shared" si="68"/>
        <v>0</v>
      </c>
      <c r="GJ55" s="53">
        <f t="shared" si="68"/>
        <v>0</v>
      </c>
      <c r="GK55" s="53">
        <f t="shared" si="68"/>
        <v>0</v>
      </c>
      <c r="GL55" s="53">
        <f t="shared" si="68"/>
        <v>0</v>
      </c>
      <c r="GM55" s="53">
        <f aca="true" t="shared" si="69" ref="GM55:GS55">$F$5</f>
        <v>0</v>
      </c>
      <c r="GN55" s="53">
        <f t="shared" si="69"/>
        <v>0</v>
      </c>
      <c r="GO55" s="53">
        <f t="shared" si="69"/>
        <v>0</v>
      </c>
      <c r="GP55" s="53">
        <f t="shared" si="69"/>
        <v>0</v>
      </c>
      <c r="GQ55" s="53">
        <f t="shared" si="69"/>
        <v>0</v>
      </c>
      <c r="GR55" s="53">
        <f t="shared" si="69"/>
        <v>0</v>
      </c>
      <c r="GS55" s="54">
        <f t="shared" si="69"/>
        <v>0</v>
      </c>
    </row>
    <row r="56" spans="1:201" ht="15.75" thickBot="1">
      <c r="A56" s="59" t="s">
        <v>120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</row>
    <row r="57" spans="1:201" ht="14.25">
      <c r="A57" s="48" t="s">
        <v>37</v>
      </c>
      <c r="B57" s="15">
        <f>B49*COS(B46)-$E$5*SIN(B46)</f>
        <v>24</v>
      </c>
      <c r="C57" s="15">
        <f aca="true" t="shared" si="70" ref="C57:BN57">C49*COS(C46)-$E$5*SIN(C46)</f>
        <v>-7.019435427170977</v>
      </c>
      <c r="D57" s="15">
        <f t="shared" si="70"/>
        <v>-18.598152157315308</v>
      </c>
      <c r="E57" s="15">
        <f t="shared" si="70"/>
        <v>16.051918552000693</v>
      </c>
      <c r="F57" s="15">
        <f t="shared" si="70"/>
        <v>8.968826050916329</v>
      </c>
      <c r="G57" s="15">
        <f t="shared" si="70"/>
        <v>-18.730873818999367</v>
      </c>
      <c r="H57" s="15">
        <f t="shared" si="70"/>
        <v>-2.3768686946813595</v>
      </c>
      <c r="I57" s="15">
        <f t="shared" si="70"/>
        <v>20.486703007352567</v>
      </c>
      <c r="J57" s="15">
        <f t="shared" si="70"/>
        <v>0.46014525345280255</v>
      </c>
      <c r="K57" s="15">
        <f t="shared" si="70"/>
        <v>-23.016104947913007</v>
      </c>
      <c r="L57" s="15">
        <f t="shared" si="70"/>
        <v>-5.629926820252837</v>
      </c>
      <c r="M57" s="15">
        <f t="shared" si="70"/>
        <v>21.112761094637378</v>
      </c>
      <c r="N57" s="15">
        <f t="shared" si="70"/>
        <v>17.11072257781183</v>
      </c>
      <c r="O57" s="15">
        <f t="shared" si="70"/>
        <v>-5.8411305997947665</v>
      </c>
      <c r="P57" s="15">
        <f t="shared" si="70"/>
        <v>-19.489531381107323</v>
      </c>
      <c r="Q57" s="15">
        <f t="shared" si="70"/>
        <v>-16.54041945178977</v>
      </c>
      <c r="R57" s="15">
        <f t="shared" si="70"/>
        <v>-5.0146006070270595</v>
      </c>
      <c r="S57" s="15">
        <f t="shared" si="70"/>
        <v>6.9054774935367655</v>
      </c>
      <c r="T57" s="15">
        <f t="shared" si="70"/>
        <v>15.630761551774203</v>
      </c>
      <c r="U57" s="15">
        <f t="shared" si="70"/>
        <v>20.761513704086937</v>
      </c>
      <c r="V57" s="15">
        <f t="shared" si="70"/>
        <v>23.162983757914297</v>
      </c>
      <c r="W57" s="15">
        <f t="shared" si="70"/>
        <v>23.78676424758204</v>
      </c>
      <c r="X57" s="15">
        <f t="shared" si="70"/>
        <v>22.99645636008852</v>
      </c>
      <c r="Y57" s="15">
        <f t="shared" si="70"/>
        <v>20.342152361967532</v>
      </c>
      <c r="Z57" s="15">
        <f t="shared" si="70"/>
        <v>14.840845329375734</v>
      </c>
      <c r="AA57" s="15">
        <f t="shared" si="70"/>
        <v>5.698267752835172</v>
      </c>
      <c r="AB57" s="15">
        <f t="shared" si="70"/>
        <v>-6.4372441587434075</v>
      </c>
      <c r="AC57" s="15">
        <f t="shared" si="70"/>
        <v>-17.485986949630266</v>
      </c>
      <c r="AD57" s="15">
        <f t="shared" si="70"/>
        <v>-18.85327958104678</v>
      </c>
      <c r="AE57" s="15">
        <f t="shared" si="70"/>
        <v>-3.346024294391713</v>
      </c>
      <c r="AF57" s="15">
        <f t="shared" si="70"/>
        <v>19.08724657779674</v>
      </c>
      <c r="AG57" s="15">
        <f t="shared" si="70"/>
        <v>19.34241416762581</v>
      </c>
      <c r="AH57" s="15">
        <f t="shared" si="70"/>
        <v>-9.114964657865015</v>
      </c>
      <c r="AI57" s="15">
        <f t="shared" si="70"/>
        <v>-22.256330748357207</v>
      </c>
      <c r="AJ57" s="15">
        <f t="shared" si="70"/>
        <v>4.196467911106063</v>
      </c>
      <c r="AK57" s="15">
        <f t="shared" si="70"/>
        <v>19.890045238545135</v>
      </c>
      <c r="AL57" s="15">
        <f t="shared" si="70"/>
        <v>-5.987759874516407</v>
      </c>
      <c r="AM57" s="15">
        <f t="shared" si="70"/>
        <v>-17.393640058939248</v>
      </c>
      <c r="AN57" s="15">
        <f t="shared" si="70"/>
        <v>12.41243779872041</v>
      </c>
      <c r="AO57" s="15">
        <f t="shared" si="70"/>
        <v>13.022520323638902</v>
      </c>
      <c r="AP57" s="15">
        <f t="shared" si="70"/>
        <v>-20.928727350371883</v>
      </c>
      <c r="AQ57" s="15">
        <f t="shared" si="70"/>
        <v>-2.191845072283854</v>
      </c>
      <c r="AR57" s="15">
        <f t="shared" si="70"/>
        <v>23.4663074659705</v>
      </c>
      <c r="AS57" s="15">
        <f t="shared" si="70"/>
        <v>-11.49716259765047</v>
      </c>
      <c r="AT57" s="15">
        <f t="shared" si="70"/>
        <v>-15.502244998471955</v>
      </c>
      <c r="AU57" s="15">
        <f t="shared" si="70"/>
        <v>18.36802497614613</v>
      </c>
      <c r="AV57" s="15">
        <f t="shared" si="70"/>
        <v>5.212121546800181</v>
      </c>
      <c r="AW57" s="15">
        <f t="shared" si="70"/>
        <v>-19.357546445845436</v>
      </c>
      <c r="AX57" s="15">
        <f t="shared" si="70"/>
        <v>1.3267407458027087</v>
      </c>
      <c r="AY57" s="15">
        <f t="shared" si="70"/>
        <v>20.41405998186056</v>
      </c>
      <c r="AZ57" s="15">
        <f t="shared" si="70"/>
        <v>-3.3220366683543485</v>
      </c>
      <c r="BA57" s="15">
        <f t="shared" si="70"/>
        <v>-23.152631003488107</v>
      </c>
      <c r="BB57" s="15">
        <f t="shared" si="70"/>
        <v>-2.0232120523351775</v>
      </c>
      <c r="BC57" s="15">
        <f t="shared" si="70"/>
        <v>22.42385166032491</v>
      </c>
      <c r="BD57" s="15">
        <f t="shared" si="70"/>
        <v>14.88171819540944</v>
      </c>
      <c r="BE57" s="15">
        <f t="shared" si="70"/>
        <v>-8.189651901371255</v>
      </c>
      <c r="BF57" s="15">
        <f t="shared" si="70"/>
        <v>-19.90098966863135</v>
      </c>
      <c r="BG57" s="15">
        <f t="shared" si="70"/>
        <v>-15.488921443504475</v>
      </c>
      <c r="BH57" s="15">
        <f t="shared" si="70"/>
        <v>-3.5925158039366605</v>
      </c>
      <c r="BI57" s="15">
        <f t="shared" si="70"/>
        <v>8.069291244213026</v>
      </c>
      <c r="BJ57" s="15">
        <f t="shared" si="70"/>
        <v>16.3743250023684</v>
      </c>
      <c r="BK57" s="15">
        <f t="shared" si="70"/>
        <v>21.146547367693696</v>
      </c>
      <c r="BL57" s="15">
        <f t="shared" si="70"/>
        <v>23.30784029733331</v>
      </c>
      <c r="BM57" s="15">
        <f t="shared" si="70"/>
        <v>23.769911519654944</v>
      </c>
      <c r="BN57" s="15">
        <f t="shared" si="70"/>
        <v>22.807114161979072</v>
      </c>
      <c r="BO57" s="15">
        <f aca="true" t="shared" si="71" ref="BO57:DZ57">BO49*COS(BO46)-$E$5*SIN(BO46)</f>
        <v>19.88688266186981</v>
      </c>
      <c r="BP57" s="15">
        <f t="shared" si="71"/>
        <v>14.003812158031948</v>
      </c>
      <c r="BQ57" s="15">
        <f t="shared" si="71"/>
        <v>4.449905885468584</v>
      </c>
      <c r="BR57" s="15">
        <f t="shared" si="71"/>
        <v>-7.851815097829928</v>
      </c>
      <c r="BS57" s="15">
        <f t="shared" si="71"/>
        <v>-18.31048667299192</v>
      </c>
      <c r="BT57" s="15">
        <f t="shared" si="71"/>
        <v>-17.98614314955761</v>
      </c>
      <c r="BU57" s="15">
        <f t="shared" si="71"/>
        <v>-0.7355280949840923</v>
      </c>
      <c r="BV57" s="15">
        <f t="shared" si="71"/>
        <v>20.762170286295074</v>
      </c>
      <c r="BW57" s="15">
        <f t="shared" si="71"/>
        <v>17.13852578987356</v>
      </c>
      <c r="BX57" s="15">
        <f t="shared" si="71"/>
        <v>-12.387158321398324</v>
      </c>
      <c r="BY57" s="15">
        <f t="shared" si="71"/>
        <v>-20.889777019688957</v>
      </c>
      <c r="BZ57" s="15">
        <f t="shared" si="71"/>
        <v>7.773480638945405</v>
      </c>
      <c r="CA57" s="15">
        <f t="shared" si="71"/>
        <v>18.642641194946076</v>
      </c>
      <c r="CB57" s="15">
        <f t="shared" si="71"/>
        <v>-9.380094994938954</v>
      </c>
      <c r="CC57" s="15">
        <f t="shared" si="71"/>
        <v>-15.386562967668137</v>
      </c>
      <c r="CD57" s="15">
        <f t="shared" si="71"/>
        <v>15.399975853069396</v>
      </c>
      <c r="CE57" s="15">
        <f t="shared" si="71"/>
        <v>9.393219171959784</v>
      </c>
      <c r="CF57" s="15">
        <f t="shared" si="71"/>
        <v>-22.3776075838713</v>
      </c>
      <c r="CG57" s="15">
        <f t="shared" si="71"/>
        <v>2.7703155028513433</v>
      </c>
      <c r="CH57" s="15">
        <f t="shared" si="71"/>
        <v>21.890121593691916</v>
      </c>
      <c r="CI57" s="15">
        <f t="shared" si="71"/>
        <v>-15.428381516110319</v>
      </c>
      <c r="CJ57" s="15">
        <f t="shared" si="71"/>
        <v>-11.788472452960066</v>
      </c>
      <c r="CK57" s="15">
        <f t="shared" si="71"/>
        <v>19.889912445367166</v>
      </c>
      <c r="CL57" s="15">
        <f t="shared" si="71"/>
        <v>1.2937541822864702</v>
      </c>
      <c r="CM57" s="15">
        <f t="shared" si="71"/>
        <v>-19.259146408715253</v>
      </c>
      <c r="CN57" s="15">
        <f t="shared" si="71"/>
        <v>4.995681933174377</v>
      </c>
      <c r="CO57" s="15">
        <f t="shared" si="71"/>
        <v>19.6751294505495</v>
      </c>
      <c r="CP57" s="15">
        <f t="shared" si="71"/>
        <v>-7.036380359679376</v>
      </c>
      <c r="CQ57" s="15">
        <f t="shared" si="71"/>
        <v>-22.667581331414738</v>
      </c>
      <c r="CR57" s="15">
        <f t="shared" si="71"/>
        <v>1.6136587677610381</v>
      </c>
      <c r="CS57" s="15">
        <f t="shared" si="71"/>
        <v>23.261926116227734</v>
      </c>
      <c r="CT57" s="15">
        <f t="shared" si="71"/>
        <v>12.451375825213383</v>
      </c>
      <c r="CU57" s="15">
        <f t="shared" si="71"/>
        <v>-10.365250176056897</v>
      </c>
      <c r="CV57" s="15">
        <f t="shared" si="71"/>
        <v>-20.09621652185171</v>
      </c>
      <c r="CW57" s="15">
        <f t="shared" si="71"/>
        <v>-14.34626666207467</v>
      </c>
      <c r="CX57" s="15">
        <f t="shared" si="71"/>
        <v>-2.1787539897091053</v>
      </c>
      <c r="CY57" s="15">
        <f t="shared" si="71"/>
        <v>9.1879577966022</v>
      </c>
      <c r="CZ57" s="15">
        <f t="shared" si="71"/>
        <v>17.072475963918667</v>
      </c>
      <c r="DA57" s="15">
        <f t="shared" si="71"/>
        <v>21.49883702521409</v>
      </c>
      <c r="DB57" s="15">
        <f t="shared" si="71"/>
        <v>23.432065846796878</v>
      </c>
      <c r="DC57" s="15">
        <f t="shared" si="71"/>
        <v>23.736063207355294</v>
      </c>
      <c r="DD57" s="15">
        <f t="shared" si="71"/>
        <v>22.593718351787214</v>
      </c>
      <c r="DE57" s="15">
        <f t="shared" si="71"/>
        <v>19.394142239350977</v>
      </c>
      <c r="DF57" s="15">
        <f t="shared" si="71"/>
        <v>13.119100595568813</v>
      </c>
      <c r="DG57" s="15">
        <f t="shared" si="71"/>
        <v>3.163174406604499</v>
      </c>
      <c r="DH57" s="15">
        <f t="shared" si="71"/>
        <v>-9.248798189009396</v>
      </c>
      <c r="DI57" s="15">
        <f t="shared" si="71"/>
        <v>-18.99860627699474</v>
      </c>
      <c r="DJ57" s="15">
        <f t="shared" si="71"/>
        <v>-16.884928255193607</v>
      </c>
      <c r="DK57" s="15">
        <f t="shared" si="71"/>
        <v>1.9544771748927332</v>
      </c>
      <c r="DL57" s="15">
        <f t="shared" si="71"/>
        <v>22.0897941494548</v>
      </c>
      <c r="DM57" s="15">
        <f t="shared" si="71"/>
        <v>14.538804713462692</v>
      </c>
      <c r="DN57" s="15">
        <f t="shared" si="71"/>
        <v>-15.358389453668245</v>
      </c>
      <c r="DO57" s="15">
        <f t="shared" si="71"/>
        <v>-18.951010456149422</v>
      </c>
      <c r="DP57" s="15">
        <f t="shared" si="71"/>
        <v>11.081560653098386</v>
      </c>
      <c r="DQ57" s="15">
        <f t="shared" si="71"/>
        <v>16.78431632252814</v>
      </c>
      <c r="DR57" s="15">
        <f t="shared" si="71"/>
        <v>-12.433849927408204</v>
      </c>
      <c r="DS57" s="15">
        <f t="shared" si="71"/>
        <v>-12.775842529118421</v>
      </c>
      <c r="DT57" s="15">
        <f t="shared" si="71"/>
        <v>17.802864609807077</v>
      </c>
      <c r="DU57" s="15">
        <f t="shared" si="71"/>
        <v>5.3060856501874385</v>
      </c>
      <c r="DV57" s="15">
        <f t="shared" si="71"/>
        <v>-22.865740589568237</v>
      </c>
      <c r="DW57" s="15">
        <f t="shared" si="71"/>
        <v>7.643123112398332</v>
      </c>
      <c r="DX57" s="15">
        <f t="shared" si="71"/>
        <v>19.344878807531952</v>
      </c>
      <c r="DY57" s="15">
        <f t="shared" si="71"/>
        <v>-18.644026348934975</v>
      </c>
      <c r="DZ57" s="15">
        <f t="shared" si="71"/>
        <v>-7.627977139099367</v>
      </c>
      <c r="EA57" s="15">
        <f aca="true" t="shared" si="72" ref="EA57:GL57">EA49*COS(EA46)-$E$5*SIN(EA46)</f>
        <v>20.571370162242967</v>
      </c>
      <c r="EB57" s="15">
        <f t="shared" si="72"/>
        <v>-2.632415394994761</v>
      </c>
      <c r="EC57" s="15">
        <f t="shared" si="72"/>
        <v>-18.447170988075722</v>
      </c>
      <c r="ED57" s="15">
        <f t="shared" si="72"/>
        <v>8.505230083386301</v>
      </c>
      <c r="EE57" s="15">
        <f t="shared" si="72"/>
        <v>18.29410362106633</v>
      </c>
      <c r="EF57" s="15">
        <f t="shared" si="72"/>
        <v>-10.572463937533639</v>
      </c>
      <c r="EG57" s="15">
        <f t="shared" si="72"/>
        <v>-21.580241533177162</v>
      </c>
      <c r="EH57" s="15">
        <f t="shared" si="72"/>
        <v>5.19138723146718</v>
      </c>
      <c r="EI57" s="15">
        <f t="shared" si="72"/>
        <v>23.62480436058439</v>
      </c>
      <c r="EJ57" s="15">
        <f t="shared" si="72"/>
        <v>9.871537852284888</v>
      </c>
      <c r="EK57" s="15">
        <f t="shared" si="72"/>
        <v>-12.346483992672718</v>
      </c>
      <c r="EL57" s="15">
        <f t="shared" si="72"/>
        <v>-20.08582390341954</v>
      </c>
      <c r="EM57" s="15">
        <f t="shared" si="72"/>
        <v>-13.126710128405078</v>
      </c>
      <c r="EN57" s="15">
        <f t="shared" si="72"/>
        <v>-0.7802387765751991</v>
      </c>
      <c r="EO57" s="15">
        <f t="shared" si="72"/>
        <v>10.260174250377908</v>
      </c>
      <c r="EP57" s="15">
        <f t="shared" si="72"/>
        <v>17.726306078416275</v>
      </c>
      <c r="EQ57" s="15">
        <f t="shared" si="72"/>
        <v>21.819954725317665</v>
      </c>
      <c r="ER57" s="15">
        <f t="shared" si="72"/>
        <v>23.53658784507689</v>
      </c>
      <c r="ES57" s="15">
        <f t="shared" si="72"/>
        <v>23.68493475285724</v>
      </c>
      <c r="ET57" s="15">
        <f t="shared" si="72"/>
        <v>22.354945243830112</v>
      </c>
      <c r="EU57" s="15">
        <f t="shared" si="72"/>
        <v>18.86240313688979</v>
      </c>
      <c r="EV57" s="15">
        <f t="shared" si="72"/>
        <v>12.1863806092348</v>
      </c>
      <c r="EW57" s="15">
        <f t="shared" si="72"/>
        <v>1.841441638227277</v>
      </c>
      <c r="EX57" s="15">
        <f t="shared" si="72"/>
        <v>-10.617789706722423</v>
      </c>
      <c r="EY57" s="15">
        <f t="shared" si="72"/>
        <v>-19.5350815372392</v>
      </c>
      <c r="EZ57" s="15">
        <f t="shared" si="72"/>
        <v>-15.549758821151078</v>
      </c>
      <c r="FA57" s="15">
        <f t="shared" si="72"/>
        <v>4.683741307409483</v>
      </c>
      <c r="FB57" s="15">
        <f t="shared" si="72"/>
        <v>23.029274909959554</v>
      </c>
      <c r="FC57" s="15">
        <f t="shared" si="72"/>
        <v>11.592626767051497</v>
      </c>
      <c r="FD57" s="15">
        <f t="shared" si="72"/>
        <v>-17.946316303633413</v>
      </c>
      <c r="FE57" s="15">
        <f t="shared" si="72"/>
        <v>-16.49206553228314</v>
      </c>
      <c r="FF57" s="15">
        <f t="shared" si="72"/>
        <v>14.018435619574266</v>
      </c>
      <c r="FG57" s="15">
        <f t="shared" si="72"/>
        <v>14.375181733159268</v>
      </c>
      <c r="FH57" s="15">
        <f t="shared" si="72"/>
        <v>-15.038999385465623</v>
      </c>
      <c r="FI57" s="15">
        <f t="shared" si="72"/>
        <v>-9.651495437366574</v>
      </c>
      <c r="FJ57" s="15">
        <f t="shared" si="72"/>
        <v>19.512584893396017</v>
      </c>
      <c r="FK57" s="15">
        <f t="shared" si="72"/>
        <v>0.9266549370160331</v>
      </c>
      <c r="FL57" s="15">
        <f t="shared" si="72"/>
        <v>-22.35601453180152</v>
      </c>
      <c r="FM57" s="15">
        <f t="shared" si="72"/>
        <v>12.204634437563358</v>
      </c>
      <c r="FN57" s="15">
        <f t="shared" si="72"/>
        <v>15.94891120902308</v>
      </c>
      <c r="FO57" s="15">
        <f t="shared" si="72"/>
        <v>-21.010031385813384</v>
      </c>
      <c r="FP57" s="15">
        <f t="shared" si="72"/>
        <v>-3.2073297861476364</v>
      </c>
      <c r="FQ57" s="15">
        <f t="shared" si="72"/>
        <v>20.401617512100835</v>
      </c>
      <c r="FR57" s="15">
        <f t="shared" si="72"/>
        <v>-6.415946979258403</v>
      </c>
      <c r="FS57" s="15">
        <f t="shared" si="72"/>
        <v>-16.958055361961904</v>
      </c>
      <c r="FT57" s="15">
        <f t="shared" si="72"/>
        <v>11.737349808621774</v>
      </c>
      <c r="FU57" s="15">
        <f t="shared" si="72"/>
        <v>16.315302446599972</v>
      </c>
      <c r="FV57" s="15">
        <f t="shared" si="72"/>
        <v>-13.826491421824564</v>
      </c>
      <c r="FW57" s="15">
        <f t="shared" si="72"/>
        <v>-19.926447873486687</v>
      </c>
      <c r="FX57" s="15">
        <f t="shared" si="72"/>
        <v>8.625276594166253</v>
      </c>
      <c r="FY57" s="15">
        <f t="shared" si="72"/>
        <v>23.52121148636979</v>
      </c>
      <c r="FZ57" s="15">
        <f t="shared" si="72"/>
        <v>7.193530370903721</v>
      </c>
      <c r="GA57" s="15">
        <f t="shared" si="72"/>
        <v>-14.116731514186865</v>
      </c>
      <c r="GB57" s="15">
        <f t="shared" si="72"/>
        <v>-19.882067101904628</v>
      </c>
      <c r="GC57" s="15">
        <f t="shared" si="72"/>
        <v>-11.843864141985893</v>
      </c>
      <c r="GD57" s="15">
        <f t="shared" si="72"/>
        <v>0.5969127891930496</v>
      </c>
      <c r="GE57" s="15">
        <f t="shared" si="72"/>
        <v>11.285043666353763</v>
      </c>
      <c r="GF57" s="15">
        <f t="shared" si="72"/>
        <v>18.33703531268754</v>
      </c>
      <c r="GG57" s="15">
        <f t="shared" si="72"/>
        <v>22.111446937600395</v>
      </c>
      <c r="GH57" s="15">
        <f t="shared" si="72"/>
        <v>23.62221384832129</v>
      </c>
      <c r="GI57" s="15">
        <f t="shared" si="72"/>
        <v>23.616102196248235</v>
      </c>
      <c r="GJ57" s="15">
        <f t="shared" si="72"/>
        <v>22.08939701633159</v>
      </c>
      <c r="GK57" s="15">
        <f t="shared" si="72"/>
        <v>18.29018875101033</v>
      </c>
      <c r="GL57" s="15">
        <f t="shared" si="72"/>
        <v>11.205584439420408</v>
      </c>
      <c r="GM57" s="15">
        <f aca="true" t="shared" si="73" ref="GM57:GS57">GM49*COS(GM46)-$E$5*SIN(GM46)</f>
        <v>0.48870937103893947</v>
      </c>
      <c r="GN57" s="15">
        <f t="shared" si="73"/>
        <v>-11.94750755451497</v>
      </c>
      <c r="GO57" s="15">
        <f t="shared" si="73"/>
        <v>-19.904955055885317</v>
      </c>
      <c r="GP57" s="15">
        <f t="shared" si="73"/>
        <v>-13.984478230861018</v>
      </c>
      <c r="GQ57" s="15">
        <f t="shared" si="73"/>
        <v>7.408115927688648</v>
      </c>
      <c r="GR57" s="15">
        <f t="shared" si="73"/>
        <v>23.54605657215644</v>
      </c>
      <c r="GS57" s="15">
        <f t="shared" si="73"/>
        <v>8.360325336886271</v>
      </c>
    </row>
    <row r="58" spans="1:201" ht="14.25">
      <c r="A58" s="49" t="s">
        <v>38</v>
      </c>
      <c r="B58" s="50">
        <f>-B49*SIN(B46)-$E$5*COS(B46)</f>
        <v>0</v>
      </c>
      <c r="C58" s="50">
        <f aca="true" t="shared" si="74" ref="C58:BN58">-C49*SIN(C46)-$E$5*COS(C46)</f>
        <v>-22.49684001238605</v>
      </c>
      <c r="D58" s="50">
        <f t="shared" si="74"/>
        <v>12.57030025615933</v>
      </c>
      <c r="E58" s="50">
        <f t="shared" si="74"/>
        <v>13.672695295749632</v>
      </c>
      <c r="F58" s="50">
        <f t="shared" si="74"/>
        <v>-17.833700459983227</v>
      </c>
      <c r="G58" s="50">
        <f t="shared" si="74"/>
        <v>-5.142902470775746</v>
      </c>
      <c r="H58" s="50">
        <f t="shared" si="74"/>
        <v>19.476718738706275</v>
      </c>
      <c r="I58" s="50">
        <f t="shared" si="74"/>
        <v>0.7387733873534249</v>
      </c>
      <c r="J58" s="50">
        <f t="shared" si="74"/>
        <v>-21.799318383657848</v>
      </c>
      <c r="K58" s="50">
        <f t="shared" si="74"/>
        <v>-1.973389927040714</v>
      </c>
      <c r="L58" s="50">
        <f t="shared" si="74"/>
        <v>23.228046997992017</v>
      </c>
      <c r="M58" s="50">
        <f t="shared" si="74"/>
        <v>11.149305789639909</v>
      </c>
      <c r="N58" s="50">
        <f t="shared" si="74"/>
        <v>-15.42449776760991</v>
      </c>
      <c r="O58" s="50">
        <f t="shared" si="74"/>
        <v>-20.926752098853285</v>
      </c>
      <c r="P58" s="50">
        <f t="shared" si="74"/>
        <v>-6.147925190615851</v>
      </c>
      <c r="Q58" s="50">
        <f t="shared" si="74"/>
        <v>10.498136236248099</v>
      </c>
      <c r="R58" s="50">
        <f t="shared" si="74"/>
        <v>18.777193432839102</v>
      </c>
      <c r="S58" s="50">
        <f t="shared" si="74"/>
        <v>18.782652339907152</v>
      </c>
      <c r="T58" s="50">
        <f t="shared" si="74"/>
        <v>14.262464671736007</v>
      </c>
      <c r="U58" s="50">
        <f t="shared" si="74"/>
        <v>8.728385686834379</v>
      </c>
      <c r="V58" s="50">
        <f t="shared" si="74"/>
        <v>4.583738999916403</v>
      </c>
      <c r="W58" s="50">
        <f t="shared" si="74"/>
        <v>3.181509152354681</v>
      </c>
      <c r="X58" s="50">
        <f t="shared" si="74"/>
        <v>4.928345662047811</v>
      </c>
      <c r="Y58" s="50">
        <f t="shared" si="74"/>
        <v>9.314259445088046</v>
      </c>
      <c r="Z58" s="50">
        <f t="shared" si="74"/>
        <v>14.875086816006823</v>
      </c>
      <c r="AA58" s="50">
        <f t="shared" si="74"/>
        <v>19.081350291216555</v>
      </c>
      <c r="AB58" s="50">
        <f t="shared" si="74"/>
        <v>18.317062463868158</v>
      </c>
      <c r="AC58" s="50">
        <f t="shared" si="74"/>
        <v>8.973082590008305</v>
      </c>
      <c r="AD58" s="50">
        <f t="shared" si="74"/>
        <v>-8.214728012102416</v>
      </c>
      <c r="AE58" s="50">
        <f t="shared" si="74"/>
        <v>-21.624341788514634</v>
      </c>
      <c r="AF58" s="50">
        <f t="shared" si="74"/>
        <v>-13.122106898328397</v>
      </c>
      <c r="AG58" s="50">
        <f t="shared" si="74"/>
        <v>14.077089726049127</v>
      </c>
      <c r="AH58" s="50">
        <f t="shared" si="74"/>
        <v>22.03781488447914</v>
      </c>
      <c r="AI58" s="50">
        <f t="shared" si="74"/>
        <v>-5.687061164838773</v>
      </c>
      <c r="AJ58" s="50">
        <f t="shared" si="74"/>
        <v>-21.238615246435128</v>
      </c>
      <c r="AK58" s="50">
        <f t="shared" si="74"/>
        <v>4.413627813922915</v>
      </c>
      <c r="AL58" s="50">
        <f t="shared" si="74"/>
        <v>18.623535920807505</v>
      </c>
      <c r="AM58" s="50">
        <f t="shared" si="74"/>
        <v>-8.701515389879633</v>
      </c>
      <c r="AN58" s="50">
        <f t="shared" si="74"/>
        <v>-15.763157170313361</v>
      </c>
      <c r="AO58" s="50">
        <f t="shared" si="74"/>
        <v>16.772764270604668</v>
      </c>
      <c r="AP58" s="50">
        <f t="shared" si="74"/>
        <v>8.51509621656166</v>
      </c>
      <c r="AQ58" s="50">
        <f t="shared" si="74"/>
        <v>-23.553777535742753</v>
      </c>
      <c r="AR58" s="50">
        <f t="shared" si="74"/>
        <v>5.006111183822988</v>
      </c>
      <c r="AS58" s="50">
        <f t="shared" si="74"/>
        <v>20.45945664169303</v>
      </c>
      <c r="AT58" s="50">
        <f t="shared" si="74"/>
        <v>-16.027309051233935</v>
      </c>
      <c r="AU58" s="50">
        <f t="shared" si="74"/>
        <v>-10.054540824547376</v>
      </c>
      <c r="AV58" s="50">
        <f t="shared" si="74"/>
        <v>19.17214199709933</v>
      </c>
      <c r="AW58" s="50">
        <f t="shared" si="74"/>
        <v>1.4100342075425643</v>
      </c>
      <c r="AX58" s="50">
        <f t="shared" si="74"/>
        <v>-19.644007753496837</v>
      </c>
      <c r="AY58" s="50">
        <f t="shared" si="74"/>
        <v>2.989017752513084</v>
      </c>
      <c r="AZ58" s="50">
        <f t="shared" si="74"/>
        <v>21.706357495697635</v>
      </c>
      <c r="BA58" s="50">
        <f t="shared" si="74"/>
        <v>-1.8097498616482284</v>
      </c>
      <c r="BB58" s="50">
        <f t="shared" si="74"/>
        <v>-23.856363261482123</v>
      </c>
      <c r="BC58" s="50">
        <f t="shared" si="74"/>
        <v>-8.03043434694839</v>
      </c>
      <c r="BD58" s="50">
        <f t="shared" si="74"/>
        <v>17.411467235368345</v>
      </c>
      <c r="BE58" s="50">
        <f t="shared" si="74"/>
        <v>19.95694008521469</v>
      </c>
      <c r="BF58" s="50">
        <f t="shared" si="74"/>
        <v>4.070489459982949</v>
      </c>
      <c r="BG58" s="50">
        <f t="shared" si="74"/>
        <v>-11.906511255464421</v>
      </c>
      <c r="BH58" s="50">
        <f t="shared" si="74"/>
        <v>-19.130245128966653</v>
      </c>
      <c r="BI58" s="50">
        <f t="shared" si="74"/>
        <v>-18.427755689348857</v>
      </c>
      <c r="BJ58" s="50">
        <f t="shared" si="74"/>
        <v>-13.638336236063173</v>
      </c>
      <c r="BK58" s="50">
        <f t="shared" si="74"/>
        <v>-8.161049055216473</v>
      </c>
      <c r="BL58" s="50">
        <f t="shared" si="74"/>
        <v>-4.274561237794871</v>
      </c>
      <c r="BM58" s="50">
        <f t="shared" si="74"/>
        <v>-3.222019516258598</v>
      </c>
      <c r="BN58" s="50">
        <f t="shared" si="74"/>
        <v>-5.307090228080297</v>
      </c>
      <c r="BO58" s="50">
        <f aca="true" t="shared" si="75" ref="BO58:DZ58">-BO49*SIN(BO46)-$E$5*COS(BO46)</f>
        <v>-9.915993364316064</v>
      </c>
      <c r="BP58" s="50">
        <f t="shared" si="75"/>
        <v>-15.471923575625803</v>
      </c>
      <c r="BQ58" s="50">
        <f t="shared" si="75"/>
        <v>-19.318056801031737</v>
      </c>
      <c r="BR58" s="50">
        <f t="shared" si="75"/>
        <v>-17.74525087868459</v>
      </c>
      <c r="BS58" s="50">
        <f t="shared" si="75"/>
        <v>-7.336989193011857</v>
      </c>
      <c r="BT58" s="50">
        <f t="shared" si="75"/>
        <v>10.24537577545242</v>
      </c>
      <c r="BU58" s="50">
        <f t="shared" si="75"/>
        <v>22.024044414191334</v>
      </c>
      <c r="BV58" s="50">
        <f t="shared" si="75"/>
        <v>10.5348870281972</v>
      </c>
      <c r="BW58" s="50">
        <f t="shared" si="75"/>
        <v>-16.74173230754112</v>
      </c>
      <c r="BX58" s="50">
        <f t="shared" si="75"/>
        <v>-20.305759577512813</v>
      </c>
      <c r="BY58" s="50">
        <f t="shared" si="75"/>
        <v>9.22643466040348</v>
      </c>
      <c r="BZ58" s="50">
        <f t="shared" si="75"/>
        <v>20.04012545887787</v>
      </c>
      <c r="CA58" s="50">
        <f t="shared" si="75"/>
        <v>-7.916145147275051</v>
      </c>
      <c r="CB58" s="50">
        <f t="shared" si="75"/>
        <v>-17.11016326434534</v>
      </c>
      <c r="CC58" s="50">
        <f t="shared" si="75"/>
        <v>11.951346819702046</v>
      </c>
      <c r="CD58" s="50">
        <f t="shared" si="75"/>
        <v>13.029301151710909</v>
      </c>
      <c r="CE58" s="50">
        <f t="shared" si="75"/>
        <v>-19.2129138680864</v>
      </c>
      <c r="CF58" s="50">
        <f t="shared" si="75"/>
        <v>-4.0305599049057195</v>
      </c>
      <c r="CG58" s="50">
        <f t="shared" si="75"/>
        <v>23.572963104254708</v>
      </c>
      <c r="CH58" s="50">
        <f t="shared" si="75"/>
        <v>-9.784652895355572</v>
      </c>
      <c r="CI58" s="50">
        <f t="shared" si="75"/>
        <v>-17.543124853115515</v>
      </c>
      <c r="CJ58" s="50">
        <f t="shared" si="75"/>
        <v>18.747192116803895</v>
      </c>
      <c r="CK58" s="50">
        <f t="shared" si="75"/>
        <v>6.077835229689577</v>
      </c>
      <c r="CL58" s="50">
        <f t="shared" si="75"/>
        <v>-19.739570337266798</v>
      </c>
      <c r="CM58" s="50">
        <f t="shared" si="75"/>
        <v>2.358946086636001</v>
      </c>
      <c r="CN58" s="50">
        <f t="shared" si="75"/>
        <v>19.123087259100398</v>
      </c>
      <c r="CO58" s="50">
        <f t="shared" si="75"/>
        <v>-6.649651790104318</v>
      </c>
      <c r="CP58" s="50">
        <f t="shared" si="75"/>
        <v>-20.963927060247592</v>
      </c>
      <c r="CQ58" s="50">
        <f t="shared" si="75"/>
        <v>5.557453956937731</v>
      </c>
      <c r="CR58" s="50">
        <f t="shared" si="75"/>
        <v>23.91806404989293</v>
      </c>
      <c r="CS58" s="50">
        <f t="shared" si="75"/>
        <v>4.793642444796145</v>
      </c>
      <c r="CT58" s="50">
        <f t="shared" si="75"/>
        <v>-19.060696421082245</v>
      </c>
      <c r="CU58" s="50">
        <f t="shared" si="75"/>
        <v>-18.743147978069906</v>
      </c>
      <c r="CV58" s="50">
        <f t="shared" si="75"/>
        <v>-2.005807535135692</v>
      </c>
      <c r="CW58" s="50">
        <f t="shared" si="75"/>
        <v>13.194353511657528</v>
      </c>
      <c r="CX58" s="50">
        <f t="shared" si="75"/>
        <v>19.38126575125681</v>
      </c>
      <c r="CY58" s="50">
        <f t="shared" si="75"/>
        <v>18.022335463042353</v>
      </c>
      <c r="CZ58" s="50">
        <f t="shared" si="75"/>
        <v>13.00678964634693</v>
      </c>
      <c r="DA58" s="50">
        <f t="shared" si="75"/>
        <v>7.614762465705856</v>
      </c>
      <c r="DB58" s="50">
        <f t="shared" si="75"/>
        <v>4.001955949206461</v>
      </c>
      <c r="DC58" s="50">
        <f t="shared" si="75"/>
        <v>3.302897093374189</v>
      </c>
      <c r="DD58" s="50">
        <f t="shared" si="75"/>
        <v>5.71853314977641</v>
      </c>
      <c r="DE58" s="50">
        <f t="shared" si="75"/>
        <v>10.530743513175493</v>
      </c>
      <c r="DF58" s="50">
        <f t="shared" si="75"/>
        <v>16.048503782460084</v>
      </c>
      <c r="DG58" s="50">
        <f t="shared" si="75"/>
        <v>19.486890325025147</v>
      </c>
      <c r="DH58" s="50">
        <f t="shared" si="75"/>
        <v>17.057720156970074</v>
      </c>
      <c r="DI58" s="50">
        <f t="shared" si="75"/>
        <v>5.597436245964435</v>
      </c>
      <c r="DJ58" s="50">
        <f t="shared" si="75"/>
        <v>-12.212428274054192</v>
      </c>
      <c r="DK58" s="50">
        <f t="shared" si="75"/>
        <v>-22.103614725661696</v>
      </c>
      <c r="DL58" s="50">
        <f t="shared" si="75"/>
        <v>-7.701640405523867</v>
      </c>
      <c r="DM58" s="50">
        <f t="shared" si="75"/>
        <v>19.07434125666476</v>
      </c>
      <c r="DN58" s="50">
        <f t="shared" si="75"/>
        <v>18.067420090654274</v>
      </c>
      <c r="DO58" s="50">
        <f t="shared" si="75"/>
        <v>-12.489977931961828</v>
      </c>
      <c r="DP58" s="50">
        <f t="shared" si="75"/>
        <v>-18.23961257716802</v>
      </c>
      <c r="DQ58" s="50">
        <f t="shared" si="75"/>
        <v>11.13148247736178</v>
      </c>
      <c r="DR58" s="50">
        <f t="shared" si="75"/>
        <v>14.985288483353129</v>
      </c>
      <c r="DS58" s="50">
        <f t="shared" si="75"/>
        <v>-14.766454165604129</v>
      </c>
      <c r="DT58" s="50">
        <f t="shared" si="75"/>
        <v>-9.729113973306799</v>
      </c>
      <c r="DU58" s="50">
        <f t="shared" si="75"/>
        <v>20.875749766485878</v>
      </c>
      <c r="DV58" s="50">
        <f t="shared" si="75"/>
        <v>-0.6914892581091138</v>
      </c>
      <c r="DW58" s="50">
        <f t="shared" si="75"/>
        <v>-22.544653800226577</v>
      </c>
      <c r="DX58" s="50">
        <f t="shared" si="75"/>
        <v>14.118985278072213</v>
      </c>
      <c r="DY58" s="50">
        <f t="shared" si="75"/>
        <v>13.888078417309947</v>
      </c>
      <c r="DZ58" s="50">
        <f t="shared" si="75"/>
        <v>-20.626324140577534</v>
      </c>
      <c r="EA58" s="50">
        <f aca="true" t="shared" si="76" ref="EA58:GL58">-EA49*SIN(EA46)-$E$5*COS(EA46)</f>
        <v>-1.9126145498225358</v>
      </c>
      <c r="EB58" s="50">
        <f t="shared" si="76"/>
        <v>19.527433297223645</v>
      </c>
      <c r="EC58" s="50">
        <f t="shared" si="76"/>
        <v>-6.027189470119549</v>
      </c>
      <c r="ED58" s="50">
        <f t="shared" si="76"/>
        <v>-17.934674507503065</v>
      </c>
      <c r="EE58" s="50">
        <f t="shared" si="76"/>
        <v>10.126162879814135</v>
      </c>
      <c r="EF58" s="50">
        <f t="shared" si="76"/>
        <v>19.59583966480549</v>
      </c>
      <c r="EG58" s="50">
        <f t="shared" si="76"/>
        <v>-9.167870147669646</v>
      </c>
      <c r="EH58" s="50">
        <f t="shared" si="76"/>
        <v>-23.423325897508054</v>
      </c>
      <c r="EI58" s="50">
        <f t="shared" si="76"/>
        <v>-1.5112727379867643</v>
      </c>
      <c r="EJ58" s="50">
        <f t="shared" si="76"/>
        <v>20.357982965425023</v>
      </c>
      <c r="EK58" s="50">
        <f t="shared" si="76"/>
        <v>17.315388033428345</v>
      </c>
      <c r="EL58" s="50">
        <f t="shared" si="76"/>
        <v>-0.02501538335817347</v>
      </c>
      <c r="EM58" s="50">
        <f t="shared" si="76"/>
        <v>-14.359428968724954</v>
      </c>
      <c r="EN58" s="50">
        <f t="shared" si="76"/>
        <v>-19.53564613298422</v>
      </c>
      <c r="EO58" s="50">
        <f t="shared" si="76"/>
        <v>-17.571926362015002</v>
      </c>
      <c r="EP58" s="50">
        <f t="shared" si="76"/>
        <v>-12.371724119207435</v>
      </c>
      <c r="EQ58" s="50">
        <f t="shared" si="76"/>
        <v>-7.0918774809596155</v>
      </c>
      <c r="ER58" s="50">
        <f t="shared" si="76"/>
        <v>-3.7669202682407024</v>
      </c>
      <c r="ES58" s="50">
        <f t="shared" si="76"/>
        <v>-3.423855464625835</v>
      </c>
      <c r="ET58" s="50">
        <f t="shared" si="76"/>
        <v>-6.161085040399377</v>
      </c>
      <c r="EU58" s="50">
        <f t="shared" si="76"/>
        <v>-11.155495882169108</v>
      </c>
      <c r="EV58" s="50">
        <f t="shared" si="76"/>
        <v>-16.600164321986895</v>
      </c>
      <c r="EW58" s="50">
        <f t="shared" si="76"/>
        <v>-19.58191617871715</v>
      </c>
      <c r="EX58" s="50">
        <f t="shared" si="76"/>
        <v>-16.25112212766262</v>
      </c>
      <c r="EY58" s="50">
        <f t="shared" si="76"/>
        <v>-3.7640882977055226</v>
      </c>
      <c r="EZ58" s="50">
        <f t="shared" si="76"/>
        <v>14.086821631205583</v>
      </c>
      <c r="FA58" s="50">
        <f t="shared" si="76"/>
        <v>21.84508252134132</v>
      </c>
      <c r="FB58" s="50">
        <f t="shared" si="76"/>
        <v>4.669072552338197</v>
      </c>
      <c r="FC58" s="50">
        <f t="shared" si="76"/>
        <v>-21.011284394159606</v>
      </c>
      <c r="FD58" s="50">
        <f t="shared" si="76"/>
        <v>-15.373344745989584</v>
      </c>
      <c r="FE58" s="50">
        <f t="shared" si="76"/>
        <v>15.382664272790791</v>
      </c>
      <c r="FF58" s="50">
        <f t="shared" si="76"/>
        <v>15.891895920640462</v>
      </c>
      <c r="FG58" s="50">
        <f t="shared" si="76"/>
        <v>-13.953139415241395</v>
      </c>
      <c r="FH58" s="50">
        <f t="shared" si="76"/>
        <v>-12.319408050030159</v>
      </c>
      <c r="FI58" s="50">
        <f t="shared" si="76"/>
        <v>17.034328339716282</v>
      </c>
      <c r="FJ58" s="50">
        <f t="shared" si="76"/>
        <v>5.984878779382466</v>
      </c>
      <c r="FK58" s="50">
        <f t="shared" si="76"/>
        <v>-21.674264355327495</v>
      </c>
      <c r="FL58" s="50">
        <f t="shared" si="76"/>
        <v>5.4445751898508625</v>
      </c>
      <c r="FM58" s="50">
        <f t="shared" si="76"/>
        <v>20.50774107908937</v>
      </c>
      <c r="FN58" s="50">
        <f t="shared" si="76"/>
        <v>-17.813761509765854</v>
      </c>
      <c r="FO58" s="50">
        <f t="shared" si="76"/>
        <v>-9.666071095587984</v>
      </c>
      <c r="FP58" s="50">
        <f t="shared" si="76"/>
        <v>21.599967069550736</v>
      </c>
      <c r="FQ58" s="50">
        <f t="shared" si="76"/>
        <v>-2.2679109383420735</v>
      </c>
      <c r="FR58" s="50">
        <f t="shared" si="76"/>
        <v>-18.556864341819548</v>
      </c>
      <c r="FS58" s="50">
        <f t="shared" si="76"/>
        <v>9.463838575509326</v>
      </c>
      <c r="FT58" s="50">
        <f t="shared" si="76"/>
        <v>16.12143698111821</v>
      </c>
      <c r="FU58" s="50">
        <f t="shared" si="76"/>
        <v>-13.308373209482223</v>
      </c>
      <c r="FV58" s="50">
        <f t="shared" si="76"/>
        <v>-17.64445945675654</v>
      </c>
      <c r="FW58" s="50">
        <f t="shared" si="76"/>
        <v>12.54513016885771</v>
      </c>
      <c r="FX58" s="50">
        <f t="shared" si="76"/>
        <v>22.396262863707594</v>
      </c>
      <c r="FY58" s="50">
        <f t="shared" si="76"/>
        <v>-1.746931405695877</v>
      </c>
      <c r="FZ58" s="50">
        <f t="shared" si="76"/>
        <v>-21.296890414790322</v>
      </c>
      <c r="GA58" s="50">
        <f t="shared" si="76"/>
        <v>-15.704686761803764</v>
      </c>
      <c r="GB58" s="50">
        <f t="shared" si="76"/>
        <v>2.0032372076212455</v>
      </c>
      <c r="GC58" s="50">
        <f t="shared" si="76"/>
        <v>15.400955759499283</v>
      </c>
      <c r="GD58" s="50">
        <f t="shared" si="76"/>
        <v>19.599027153502835</v>
      </c>
      <c r="GE58" s="50">
        <f t="shared" si="76"/>
        <v>17.08190507612146</v>
      </c>
      <c r="GF58" s="50">
        <f t="shared" si="76"/>
        <v>11.736852624465117</v>
      </c>
      <c r="GG58" s="50">
        <f t="shared" si="76"/>
        <v>6.594586781472017</v>
      </c>
      <c r="GH58" s="50">
        <f t="shared" si="76"/>
        <v>3.570305734880908</v>
      </c>
      <c r="GI58" s="50">
        <f t="shared" si="76"/>
        <v>3.584464706802132</v>
      </c>
      <c r="GJ58" s="50">
        <f t="shared" si="76"/>
        <v>6.633005219421775</v>
      </c>
      <c r="GK58" s="50">
        <f t="shared" si="76"/>
        <v>11.787063111580943</v>
      </c>
      <c r="GL58" s="50">
        <f t="shared" si="76"/>
        <v>17.12205189855794</v>
      </c>
      <c r="GM58" s="50">
        <f aca="true" t="shared" si="77" ref="GM58:GS58">-GM49*SIN(GM46)-$E$5*COS(GM46)</f>
        <v>19.597189895376992</v>
      </c>
      <c r="GN58" s="50">
        <f t="shared" si="77"/>
        <v>15.322937501992396</v>
      </c>
      <c r="GO58" s="50">
        <f t="shared" si="77"/>
        <v>1.8488174968613866</v>
      </c>
      <c r="GP58" s="50">
        <f t="shared" si="77"/>
        <v>-15.838243889212453</v>
      </c>
      <c r="GQ58" s="50">
        <f t="shared" si="77"/>
        <v>-21.235597200312707</v>
      </c>
      <c r="GR58" s="50">
        <f t="shared" si="77"/>
        <v>-1.4912268918108182</v>
      </c>
      <c r="GS58" s="50">
        <f t="shared" si="77"/>
        <v>22.49627069354661</v>
      </c>
    </row>
    <row r="59" spans="1:201" ht="15" thickBot="1">
      <c r="A59" s="52" t="s">
        <v>39</v>
      </c>
      <c r="B59" s="53">
        <f>B51</f>
        <v>0</v>
      </c>
      <c r="C59" s="53">
        <f aca="true" t="shared" si="78" ref="C59:BN59">C51</f>
        <v>-2.9123754560993573</v>
      </c>
      <c r="D59" s="53">
        <f t="shared" si="78"/>
        <v>-5.35113818902879</v>
      </c>
      <c r="E59" s="53">
        <f t="shared" si="78"/>
        <v>-7.056406678713628</v>
      </c>
      <c r="F59" s="53">
        <f t="shared" si="78"/>
        <v>-8.028373084072166</v>
      </c>
      <c r="G59" s="53">
        <f t="shared" si="78"/>
        <v>-8.401148815567652</v>
      </c>
      <c r="H59" s="53">
        <f t="shared" si="78"/>
        <v>-8.270546659981283</v>
      </c>
      <c r="I59" s="53">
        <f t="shared" si="78"/>
        <v>-7.5993256745267965</v>
      </c>
      <c r="J59" s="53">
        <f t="shared" si="78"/>
        <v>-6.25258857959129</v>
      </c>
      <c r="K59" s="53">
        <f t="shared" si="78"/>
        <v>-4.144877751127111</v>
      </c>
      <c r="L59" s="53">
        <f t="shared" si="78"/>
        <v>-1.4065207678644351</v>
      </c>
      <c r="M59" s="53">
        <f t="shared" si="78"/>
        <v>1.5709229143333683</v>
      </c>
      <c r="N59" s="53">
        <f t="shared" si="78"/>
        <v>4.282184849965372</v>
      </c>
      <c r="O59" s="53">
        <f t="shared" si="78"/>
        <v>6.348127546534461</v>
      </c>
      <c r="P59" s="53">
        <f t="shared" si="78"/>
        <v>7.653440875530773</v>
      </c>
      <c r="Q59" s="53">
        <f t="shared" si="78"/>
        <v>8.291190585943003</v>
      </c>
      <c r="R59" s="53">
        <f t="shared" si="78"/>
        <v>8.393925300922534</v>
      </c>
      <c r="S59" s="53">
        <f t="shared" si="78"/>
        <v>7.9911080212601115</v>
      </c>
      <c r="T59" s="53">
        <f t="shared" si="78"/>
        <v>6.981172311445869</v>
      </c>
      <c r="U59" s="53">
        <f t="shared" si="78"/>
        <v>5.232715479369832</v>
      </c>
      <c r="V59" s="53">
        <f t="shared" si="78"/>
        <v>2.7579386275408115</v>
      </c>
      <c r="W59" s="53">
        <f t="shared" si="78"/>
        <v>-0.1681310826028608</v>
      </c>
      <c r="X59" s="53">
        <f t="shared" si="78"/>
        <v>-3.0652616570008338</v>
      </c>
      <c r="Y59" s="53">
        <f t="shared" si="78"/>
        <v>-5.46718191470199</v>
      </c>
      <c r="Z59" s="53">
        <f t="shared" si="78"/>
        <v>-7.129300971518723</v>
      </c>
      <c r="AA59" s="53">
        <f t="shared" si="78"/>
        <v>-8.063768962903078</v>
      </c>
      <c r="AB59" s="53">
        <f t="shared" si="78"/>
        <v>-8.406830584988947</v>
      </c>
      <c r="AC59" s="53">
        <f t="shared" si="78"/>
        <v>-8.248234184532278</v>
      </c>
      <c r="AD59" s="53">
        <f t="shared" si="78"/>
        <v>-7.543076515093747</v>
      </c>
      <c r="AE59" s="53">
        <f t="shared" si="78"/>
        <v>-6.154598145077625</v>
      </c>
      <c r="AF59" s="53">
        <f t="shared" si="78"/>
        <v>-4.005513389842245</v>
      </c>
      <c r="AG59" s="53">
        <f t="shared" si="78"/>
        <v>-1.2413339513354524</v>
      </c>
      <c r="AH59" s="53">
        <f t="shared" si="78"/>
        <v>1.7344516179250262</v>
      </c>
      <c r="AI59" s="53">
        <f t="shared" si="78"/>
        <v>4.417387928774254</v>
      </c>
      <c r="AJ59" s="53">
        <f t="shared" si="78"/>
        <v>6.441218379647557</v>
      </c>
      <c r="AK59" s="53">
        <f t="shared" si="78"/>
        <v>7.705449963492356</v>
      </c>
      <c r="AL59" s="53">
        <f t="shared" si="78"/>
        <v>8.310185076952335</v>
      </c>
      <c r="AM59" s="53">
        <f t="shared" si="78"/>
        <v>8.3851526521159</v>
      </c>
      <c r="AN59" s="53">
        <f t="shared" si="78"/>
        <v>7.9519464802038495</v>
      </c>
      <c r="AO59" s="53">
        <f t="shared" si="78"/>
        <v>6.903578619060512</v>
      </c>
      <c r="AP59" s="53">
        <f t="shared" si="78"/>
        <v>5.111935401915848</v>
      </c>
      <c r="AQ59" s="53">
        <f t="shared" si="78"/>
        <v>2.6020237470825225</v>
      </c>
      <c r="AR59" s="53">
        <f t="shared" si="78"/>
        <v>-0.3361671238461464</v>
      </c>
      <c r="AS59" s="53">
        <f t="shared" si="78"/>
        <v>-3.216527099711506</v>
      </c>
      <c r="AT59" s="53">
        <f t="shared" si="78"/>
        <v>-5.580827933706409</v>
      </c>
      <c r="AU59" s="53">
        <f t="shared" si="78"/>
        <v>-7.199875830361332</v>
      </c>
      <c r="AV59" s="53">
        <f t="shared" si="78"/>
        <v>-8.09732242229156</v>
      </c>
      <c r="AW59" s="53">
        <f t="shared" si="78"/>
        <v>-8.410976453183801</v>
      </c>
      <c r="AX59" s="53">
        <f t="shared" si="78"/>
        <v>-8.224232876128204</v>
      </c>
      <c r="AY59" s="53">
        <f t="shared" si="78"/>
        <v>-7.48466598728256</v>
      </c>
      <c r="AZ59" s="53">
        <f t="shared" si="78"/>
        <v>-6.054155255480809</v>
      </c>
      <c r="BA59" s="53">
        <f t="shared" si="78"/>
        <v>-3.864141481103125</v>
      </c>
      <c r="BB59" s="53">
        <f t="shared" si="78"/>
        <v>-1.0754525474503223</v>
      </c>
      <c r="BC59" s="53">
        <f t="shared" si="78"/>
        <v>1.8970195580878002</v>
      </c>
      <c r="BD59" s="53">
        <f t="shared" si="78"/>
        <v>4.550443212163212</v>
      </c>
      <c r="BE59" s="53">
        <f t="shared" si="78"/>
        <v>6.5318666704796815</v>
      </c>
      <c r="BF59" s="53">
        <f t="shared" si="78"/>
        <v>7.755381108443187</v>
      </c>
      <c r="BG59" s="53">
        <f t="shared" si="78"/>
        <v>8.327548020687779</v>
      </c>
      <c r="BH59" s="53">
        <f t="shared" si="78"/>
        <v>8.37482195666832</v>
      </c>
      <c r="BI59" s="53">
        <f t="shared" si="78"/>
        <v>7.910860728935694</v>
      </c>
      <c r="BJ59" s="53">
        <f t="shared" si="78"/>
        <v>6.823607851979584</v>
      </c>
      <c r="BK59" s="53">
        <f t="shared" si="78"/>
        <v>4.9888225033808</v>
      </c>
      <c r="BL59" s="53">
        <f t="shared" si="78"/>
        <v>2.444705740434329</v>
      </c>
      <c r="BM59" s="53">
        <f t="shared" si="78"/>
        <v>-0.5040132435048675</v>
      </c>
      <c r="BN59" s="53">
        <f t="shared" si="78"/>
        <v>-3.3661041872610253</v>
      </c>
      <c r="BO59" s="53">
        <f aca="true" t="shared" si="79" ref="BO59:DZ59">BO51</f>
        <v>-5.692060373286662</v>
      </c>
      <c r="BP59" s="53">
        <f t="shared" si="79"/>
        <v>-7.2681531731647455</v>
      </c>
      <c r="BQ59" s="53">
        <f t="shared" si="79"/>
        <v>-8.129059608123018</v>
      </c>
      <c r="BR59" s="53">
        <f t="shared" si="79"/>
        <v>-8.413590702327431</v>
      </c>
      <c r="BS59" s="53">
        <f t="shared" si="79"/>
        <v>-8.198521344349047</v>
      </c>
      <c r="BT59" s="53">
        <f t="shared" si="79"/>
        <v>-7.424067228576302</v>
      </c>
      <c r="BU59" s="53">
        <f t="shared" si="79"/>
        <v>-5.951261353702755</v>
      </c>
      <c r="BV59" s="53">
        <f t="shared" si="79"/>
        <v>-3.72081466477745</v>
      </c>
      <c r="BW59" s="53">
        <f t="shared" si="79"/>
        <v>-0.9089678025249887</v>
      </c>
      <c r="BX59" s="53">
        <f t="shared" si="79"/>
        <v>2.0585410046093684</v>
      </c>
      <c r="BY59" s="53">
        <f t="shared" si="79"/>
        <v>4.68130992399254</v>
      </c>
      <c r="BZ59" s="53">
        <f t="shared" si="79"/>
        <v>6.620080176054975</v>
      </c>
      <c r="CA59" s="53">
        <f t="shared" si="79"/>
        <v>7.803262695711876</v>
      </c>
      <c r="CB59" s="53">
        <f t="shared" si="79"/>
        <v>8.34329602418115</v>
      </c>
      <c r="CC59" s="53">
        <f t="shared" si="79"/>
        <v>8.362922804449953</v>
      </c>
      <c r="CD59" s="53">
        <f t="shared" si="79"/>
        <v>7.867822692735899</v>
      </c>
      <c r="CE59" s="53">
        <f t="shared" si="79"/>
        <v>6.741243871427175</v>
      </c>
      <c r="CF59" s="53">
        <f t="shared" si="79"/>
        <v>4.863404291239143</v>
      </c>
      <c r="CG59" s="53">
        <f t="shared" si="79"/>
        <v>2.286061781279908</v>
      </c>
      <c r="CH59" s="53">
        <f t="shared" si="79"/>
        <v>-0.6715748831380968</v>
      </c>
      <c r="CI59" s="53">
        <f t="shared" si="79"/>
        <v>-3.5139279374541332</v>
      </c>
      <c r="CJ59" s="53">
        <f t="shared" si="79"/>
        <v>-5.800866160701038</v>
      </c>
      <c r="CK59" s="53">
        <f t="shared" si="79"/>
        <v>-7.334156081973845</v>
      </c>
      <c r="CL59" s="53">
        <f t="shared" si="79"/>
        <v>-8.159005961939648</v>
      </c>
      <c r="CM59" s="53">
        <f t="shared" si="79"/>
        <v>-8.414676040426443</v>
      </c>
      <c r="CN59" s="53">
        <f t="shared" si="79"/>
        <v>-8.171077157776592</v>
      </c>
      <c r="CO59" s="53">
        <f t="shared" si="79"/>
        <v>-7.36125403683327</v>
      </c>
      <c r="CP59" s="53">
        <f t="shared" si="79"/>
        <v>-5.845920392700958</v>
      </c>
      <c r="CQ59" s="53">
        <f t="shared" si="79"/>
        <v>-3.5755884653189938</v>
      </c>
      <c r="CR59" s="53">
        <f t="shared" si="79"/>
        <v>-0.7419719767408042</v>
      </c>
      <c r="CS59" s="53">
        <f t="shared" si="79"/>
        <v>2.21893195099425</v>
      </c>
      <c r="CT59" s="53">
        <f t="shared" si="79"/>
        <v>4.809950296762271</v>
      </c>
      <c r="CU59" s="53">
        <f t="shared" si="79"/>
        <v>6.705868722947149</v>
      </c>
      <c r="CV59" s="53">
        <f t="shared" si="79"/>
        <v>7.849123218254201</v>
      </c>
      <c r="CW59" s="53">
        <f t="shared" si="79"/>
        <v>8.35744436422951</v>
      </c>
      <c r="CX59" s="53">
        <f t="shared" si="79"/>
        <v>8.349443318035295</v>
      </c>
      <c r="CY59" s="53">
        <f t="shared" si="79"/>
        <v>7.822804051850333</v>
      </c>
      <c r="CZ59" s="53">
        <f t="shared" si="79"/>
        <v>6.656472257327973</v>
      </c>
      <c r="DA59" s="53">
        <f t="shared" si="79"/>
        <v>4.735711256989631</v>
      </c>
      <c r="DB59" s="53">
        <f t="shared" si="79"/>
        <v>2.1261711828401184</v>
      </c>
      <c r="DC59" s="53">
        <f t="shared" si="79"/>
        <v>-0.8387579657691163</v>
      </c>
      <c r="DD59" s="53">
        <f t="shared" si="79"/>
        <v>-3.6599360567822425</v>
      </c>
      <c r="DE59" s="53">
        <f t="shared" si="79"/>
        <v>-5.907234967218853</v>
      </c>
      <c r="DF59" s="53">
        <f t="shared" si="79"/>
        <v>-7.397908689079165</v>
      </c>
      <c r="DG59" s="53">
        <f t="shared" si="79"/>
        <v>-8.187186138627837</v>
      </c>
      <c r="DH59" s="53">
        <f t="shared" si="79"/>
        <v>-8.414233593521324</v>
      </c>
      <c r="DI59" s="53">
        <f t="shared" si="79"/>
        <v>-8.14187691383069</v>
      </c>
      <c r="DJ59" s="53">
        <f t="shared" si="79"/>
        <v>-7.296200983916792</v>
      </c>
      <c r="DK59" s="53">
        <f t="shared" si="79"/>
        <v>-5.73813891027855</v>
      </c>
      <c r="DL59" s="53">
        <f t="shared" si="79"/>
        <v>-3.428521243748628</v>
      </c>
      <c r="DM59" s="53">
        <f t="shared" si="79"/>
        <v>-0.5745581913660988</v>
      </c>
      <c r="DN59" s="53">
        <f t="shared" si="79"/>
        <v>2.3781102427716694</v>
      </c>
      <c r="DO59" s="53">
        <f t="shared" si="79"/>
        <v>4.936329573408419</v>
      </c>
      <c r="DP59" s="53">
        <f t="shared" si="79"/>
        <v>6.789244108086291</v>
      </c>
      <c r="DQ59" s="53">
        <f t="shared" si="79"/>
        <v>7.892991170884268</v>
      </c>
      <c r="DR59" s="53">
        <f t="shared" si="79"/>
        <v>8.370006942071354</v>
      </c>
      <c r="DS59" s="53">
        <f t="shared" si="79"/>
        <v>8.334370187486538</v>
      </c>
      <c r="DT59" s="53">
        <f t="shared" si="79"/>
        <v>7.775776341795334</v>
      </c>
      <c r="DU59" s="53">
        <f t="shared" si="79"/>
        <v>6.569280414055994</v>
      </c>
      <c r="DV59" s="53">
        <f t="shared" si="79"/>
        <v>4.605776892269945</v>
      </c>
      <c r="DW59" s="53">
        <f t="shared" si="79"/>
        <v>1.9651152832539007</v>
      </c>
      <c r="DX59" s="53">
        <f t="shared" si="79"/>
        <v>-1.005469054115503</v>
      </c>
      <c r="DY59" s="53">
        <f t="shared" si="79"/>
        <v>-3.804069006890907</v>
      </c>
      <c r="DZ59" s="53">
        <f t="shared" si="79"/>
        <v>-6.011159146288787</v>
      </c>
      <c r="EA59" s="53">
        <f aca="true" t="shared" si="80" ref="EA59:GL59">EA51</f>
        <v>-7.4594360628647465</v>
      </c>
      <c r="EB59" s="53">
        <f t="shared" si="80"/>
        <v>-8.213623927612455</v>
      </c>
      <c r="EC59" s="53">
        <f t="shared" si="80"/>
        <v>-8.412262902446463</v>
      </c>
      <c r="ED59" s="53">
        <f t="shared" si="80"/>
        <v>-8.110896312388155</v>
      </c>
      <c r="EE59" s="53">
        <f t="shared" si="80"/>
        <v>-7.228883529740354</v>
      </c>
      <c r="EF59" s="53">
        <f t="shared" si="80"/>
        <v>-5.627926098724983</v>
      </c>
      <c r="EG59" s="53">
        <f t="shared" si="80"/>
        <v>-3.2796741419557685</v>
      </c>
      <c r="EH59" s="53">
        <f t="shared" si="80"/>
        <v>-0.4068202733955342</v>
      </c>
      <c r="EI59" s="53">
        <f t="shared" si="80"/>
        <v>2.5359957003826805</v>
      </c>
      <c r="EJ59" s="53">
        <f t="shared" si="80"/>
        <v>5.06041600161078</v>
      </c>
      <c r="EK59" s="53">
        <f t="shared" si="80"/>
        <v>6.8702199966263695</v>
      </c>
      <c r="EL59" s="53">
        <f t="shared" si="80"/>
        <v>7.934894946620245</v>
      </c>
      <c r="EM59" s="53">
        <f t="shared" si="80"/>
        <v>8.380996242382787</v>
      </c>
      <c r="EN59" s="53">
        <f t="shared" si="80"/>
        <v>8.317688709524674</v>
      </c>
      <c r="EO59" s="53">
        <f t="shared" si="80"/>
        <v>7.7267110560612275</v>
      </c>
      <c r="EP59" s="53">
        <f t="shared" si="80"/>
        <v>6.4796576737062805</v>
      </c>
      <c r="EQ59" s="53">
        <f t="shared" si="80"/>
        <v>4.473637697663786</v>
      </c>
      <c r="ER59" s="53">
        <f t="shared" si="80"/>
        <v>1.8029773250710457</v>
      </c>
      <c r="ES59" s="53">
        <f t="shared" si="80"/>
        <v>-1.1716155069003689</v>
      </c>
      <c r="ET59" s="53">
        <f t="shared" si="80"/>
        <v>-3.946270063489738</v>
      </c>
      <c r="EU59" s="53">
        <f t="shared" si="80"/>
        <v>-6.112633666152981</v>
      </c>
      <c r="EV59" s="53">
        <f t="shared" si="80"/>
        <v>-7.518764093672119</v>
      </c>
      <c r="EW59" s="53">
        <f t="shared" si="80"/>
        <v>-8.238342177678215</v>
      </c>
      <c r="EX59" s="53">
        <f t="shared" si="80"/>
        <v>-8.408761924151124</v>
      </c>
      <c r="EY59" s="53">
        <f t="shared" si="80"/>
        <v>-8.078110233076345</v>
      </c>
      <c r="EZ59" s="53">
        <f t="shared" si="80"/>
        <v>-7.159278136447744</v>
      </c>
      <c r="FA59" s="53">
        <f t="shared" si="80"/>
        <v>-5.515293869018282</v>
      </c>
      <c r="FB59" s="53">
        <f t="shared" si="80"/>
        <v>-3.129111019398056</v>
      </c>
      <c r="FC59" s="53">
        <f t="shared" si="80"/>
        <v>-0.2388525980701969</v>
      </c>
      <c r="FD59" s="53">
        <f t="shared" si="80"/>
        <v>2.692510236314216</v>
      </c>
      <c r="FE59" s="53">
        <f t="shared" si="80"/>
        <v>5.182180820734679</v>
      </c>
      <c r="FF59" s="53">
        <f t="shared" si="80"/>
        <v>6.948811817198557</v>
      </c>
      <c r="FG59" s="53">
        <f t="shared" si="80"/>
        <v>7.974862735346458</v>
      </c>
      <c r="FH59" s="53">
        <f t="shared" si="80"/>
        <v>8.390423296642538</v>
      </c>
      <c r="FI59" s="53">
        <f t="shared" si="80"/>
        <v>8.299382831042061</v>
      </c>
      <c r="FJ59" s="53">
        <f t="shared" si="80"/>
        <v>7.675579751017039</v>
      </c>
      <c r="FK59" s="53">
        <f t="shared" si="80"/>
        <v>6.387595396565626</v>
      </c>
      <c r="FL59" s="53">
        <f t="shared" si="80"/>
        <v>4.3393331840706635</v>
      </c>
      <c r="FM59" s="53">
        <f t="shared" si="80"/>
        <v>1.639842329185228</v>
      </c>
      <c r="FN59" s="53">
        <f t="shared" si="80"/>
        <v>-1.3371056327708142</v>
      </c>
      <c r="FO59" s="53">
        <f t="shared" si="80"/>
        <v>-4.086485367608303</v>
      </c>
      <c r="FP59" s="53">
        <f t="shared" si="80"/>
        <v>-6.211656037186641</v>
      </c>
      <c r="FQ59" s="53">
        <f t="shared" si="80"/>
        <v>-7.575919379961629</v>
      </c>
      <c r="FR59" s="53">
        <f t="shared" si="80"/>
        <v>-8.261362725528977</v>
      </c>
      <c r="FS59" s="53">
        <f t="shared" si="80"/>
        <v>-8.403727037580053</v>
      </c>
      <c r="FT59" s="53">
        <f t="shared" si="80"/>
        <v>-8.043492816125617</v>
      </c>
      <c r="FU59" s="53">
        <f t="shared" si="80"/>
        <v>-7.087362382441511</v>
      </c>
      <c r="FV59" s="53">
        <f t="shared" si="80"/>
        <v>-5.4002569093134465</v>
      </c>
      <c r="FW59" s="53">
        <f t="shared" si="80"/>
        <v>-2.976898382307006</v>
      </c>
      <c r="FX59" s="53">
        <f t="shared" si="80"/>
        <v>-0.07074992975009081</v>
      </c>
      <c r="FY59" s="53">
        <f t="shared" si="80"/>
        <v>2.847577966171813</v>
      </c>
      <c r="FZ59" s="53">
        <f t="shared" si="80"/>
        <v>5.301598241554885</v>
      </c>
      <c r="GA59" s="53">
        <f t="shared" si="80"/>
        <v>7.0250366548774235</v>
      </c>
      <c r="GB59" s="53">
        <f t="shared" si="80"/>
        <v>8.012922424984772</v>
      </c>
      <c r="GC59" s="53">
        <f t="shared" si="80"/>
        <v>8.398297650909234</v>
      </c>
      <c r="GD59" s="53">
        <f t="shared" si="80"/>
        <v>8.279435196903409</v>
      </c>
      <c r="GE59" s="53">
        <f t="shared" si="80"/>
        <v>7.622354152807137</v>
      </c>
      <c r="GF59" s="53">
        <f t="shared" si="80"/>
        <v>6.293087068452271</v>
      </c>
      <c r="GG59" s="53">
        <f t="shared" si="80"/>
        <v>4.202905866522114</v>
      </c>
      <c r="GH59" s="53">
        <f t="shared" si="80"/>
        <v>1.4757969635453563</v>
      </c>
      <c r="GI59" s="53">
        <f t="shared" si="80"/>
        <v>-1.5018488413747446</v>
      </c>
      <c r="GJ59" s="53">
        <f t="shared" si="80"/>
        <v>-4.224663969143335</v>
      </c>
      <c r="GK59" s="53">
        <f t="shared" si="80"/>
        <v>-6.308226234261848</v>
      </c>
      <c r="GL59" s="53">
        <f t="shared" si="80"/>
        <v>-7.6309291150478735</v>
      </c>
      <c r="GM59" s="53">
        <f aca="true" t="shared" si="81" ref="GM59:GS59">GM51</f>
        <v>-8.282706328188647</v>
      </c>
      <c r="GN59" s="53">
        <f t="shared" si="81"/>
        <v>-8.397153054107246</v>
      </c>
      <c r="GO59" s="53">
        <f t="shared" si="81"/>
        <v>-8.00701754665437</v>
      </c>
      <c r="GP59" s="53">
        <f t="shared" si="81"/>
        <v>-7.013115075963094</v>
      </c>
      <c r="GQ59" s="53">
        <f t="shared" si="81"/>
        <v>-5.282832737449152</v>
      </c>
      <c r="GR59" s="53">
        <f t="shared" si="81"/>
        <v>-2.823105305527902</v>
      </c>
      <c r="GS59" s="53">
        <f t="shared" si="81"/>
        <v>0.097392738386797</v>
      </c>
    </row>
    <row r="60" spans="1:201" ht="15.75" thickBot="1">
      <c r="A60" s="59" t="s">
        <v>110</v>
      </c>
      <c r="B60" s="58"/>
      <c r="C60" s="58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</row>
    <row r="61" spans="1:201" ht="15">
      <c r="A61" s="55" t="s">
        <v>73</v>
      </c>
      <c r="B61" s="15">
        <f aca="true" t="shared" si="82" ref="B61:AG61">$F$7*B43*COS(B47)-($D$7-($B$5+$B$6))*B43*SIN(B47)</f>
        <v>0</v>
      </c>
      <c r="C61" s="15">
        <f t="shared" si="82"/>
        <v>-11.129194172982181</v>
      </c>
      <c r="D61" s="15">
        <f t="shared" si="82"/>
        <v>-17.665939710834955</v>
      </c>
      <c r="E61" s="15">
        <f t="shared" si="82"/>
        <v>-17.545330926640332</v>
      </c>
      <c r="F61" s="15">
        <f t="shared" si="82"/>
        <v>-11.63657297138143</v>
      </c>
      <c r="G61" s="15">
        <f t="shared" si="82"/>
        <v>-2.3770950320287696</v>
      </c>
      <c r="H61" s="15">
        <f t="shared" si="82"/>
        <v>7.51634210161865</v>
      </c>
      <c r="I61" s="15">
        <f t="shared" si="82"/>
        <v>15.345959857482152</v>
      </c>
      <c r="J61" s="15">
        <f t="shared" si="82"/>
        <v>18.442478097822317</v>
      </c>
      <c r="K61" s="15">
        <f t="shared" si="82"/>
        <v>14.989074027441383</v>
      </c>
      <c r="L61" s="15">
        <f t="shared" si="82"/>
        <v>5.56978002599395</v>
      </c>
      <c r="M61" s="15">
        <f t="shared" si="82"/>
        <v>-6.205018391961913</v>
      </c>
      <c r="N61" s="15">
        <f t="shared" si="82"/>
        <v>-15.3603412180201</v>
      </c>
      <c r="O61" s="15">
        <f t="shared" si="82"/>
        <v>-18.43324342884859</v>
      </c>
      <c r="P61" s="15">
        <f t="shared" si="82"/>
        <v>-15.008728838880817</v>
      </c>
      <c r="Q61" s="15">
        <f t="shared" si="82"/>
        <v>-6.99099259118727</v>
      </c>
      <c r="R61" s="15">
        <f t="shared" si="82"/>
        <v>2.937839723589454</v>
      </c>
      <c r="S61" s="15">
        <f t="shared" si="82"/>
        <v>12.08184388660592</v>
      </c>
      <c r="T61" s="15">
        <f t="shared" si="82"/>
        <v>17.723601327210638</v>
      </c>
      <c r="U61" s="15">
        <f t="shared" si="82"/>
        <v>17.471258040223066</v>
      </c>
      <c r="V61" s="15">
        <f t="shared" si="82"/>
        <v>10.592362890279903</v>
      </c>
      <c r="W61" s="15">
        <f t="shared" si="82"/>
        <v>-0.672429259939855</v>
      </c>
      <c r="X61" s="15">
        <f t="shared" si="82"/>
        <v>-11.650846117452005</v>
      </c>
      <c r="Y61" s="15">
        <f t="shared" si="82"/>
        <v>-17.838870059095317</v>
      </c>
      <c r="Z61" s="15">
        <f t="shared" si="82"/>
        <v>-17.34847847087802</v>
      </c>
      <c r="AA61" s="15">
        <f t="shared" si="82"/>
        <v>-11.180748469616582</v>
      </c>
      <c r="AB61" s="15">
        <f t="shared" si="82"/>
        <v>-1.8143763192481916</v>
      </c>
      <c r="AC61" s="15">
        <f t="shared" si="82"/>
        <v>8.035236857146089</v>
      </c>
      <c r="AD61" s="15">
        <f t="shared" si="82"/>
        <v>15.668136205688798</v>
      </c>
      <c r="AE61" s="15">
        <f t="shared" si="82"/>
        <v>18.430477025249342</v>
      </c>
      <c r="AF61" s="15">
        <f t="shared" si="82"/>
        <v>14.59817785547818</v>
      </c>
      <c r="AG61" s="15">
        <f t="shared" si="82"/>
        <v>4.926731935436742</v>
      </c>
      <c r="AH61" s="15">
        <f aca="true" t="shared" si="83" ref="AH61:BM61">$F$7*AH43*COS(AH47)-($D$7-($B$5+$B$6))*AH43*SIN(AH47)</f>
        <v>-6.831573778532992</v>
      </c>
      <c r="AI61" s="15">
        <f t="shared" si="83"/>
        <v>-15.711609055920524</v>
      </c>
      <c r="AJ61" s="15">
        <f t="shared" si="83"/>
        <v>-18.40296418315413</v>
      </c>
      <c r="AK61" s="15">
        <f t="shared" si="83"/>
        <v>-14.656904017863855</v>
      </c>
      <c r="AL61" s="15">
        <f t="shared" si="83"/>
        <v>-6.45966995452255</v>
      </c>
      <c r="AM61" s="15">
        <f t="shared" si="83"/>
        <v>3.496139988475808</v>
      </c>
      <c r="AN61" s="15">
        <f t="shared" si="83"/>
        <v>12.516073238590055</v>
      </c>
      <c r="AO61" s="15">
        <f t="shared" si="83"/>
        <v>17.88292894925126</v>
      </c>
      <c r="AP61" s="15">
        <f t="shared" si="83"/>
        <v>17.254907702765923</v>
      </c>
      <c r="AQ61" s="15">
        <f t="shared" si="83"/>
        <v>10.041028725304205</v>
      </c>
      <c r="AR61" s="15">
        <f t="shared" si="83"/>
        <v>-1.3439082003209528</v>
      </c>
      <c r="AS61" s="15">
        <f t="shared" si="83"/>
        <v>-12.156671672702513</v>
      </c>
      <c r="AT61" s="15">
        <f t="shared" si="83"/>
        <v>-17.989998808502662</v>
      </c>
      <c r="AU61" s="15">
        <f t="shared" si="83"/>
        <v>-17.13341961898949</v>
      </c>
      <c r="AV61" s="15">
        <f t="shared" si="83"/>
        <v>-10.714858915377532</v>
      </c>
      <c r="AW61" s="15">
        <f t="shared" si="83"/>
        <v>-1.250153198055458</v>
      </c>
      <c r="AX61" s="15">
        <f t="shared" si="83"/>
        <v>8.547193771047928</v>
      </c>
      <c r="AY61" s="15">
        <f t="shared" si="83"/>
        <v>15.974803638594706</v>
      </c>
      <c r="AZ61" s="15">
        <f t="shared" si="83"/>
        <v>18.397074280638144</v>
      </c>
      <c r="BA61" s="15">
        <f t="shared" si="83"/>
        <v>14.188057621521038</v>
      </c>
      <c r="BB61" s="15">
        <f t="shared" si="83"/>
        <v>4.27676343848819</v>
      </c>
      <c r="BC61" s="15">
        <f t="shared" si="83"/>
        <v>-7.44859071513364</v>
      </c>
      <c r="BD61" s="15">
        <f t="shared" si="83"/>
        <v>-16.042541864624713</v>
      </c>
      <c r="BE61" s="15">
        <f t="shared" si="83"/>
        <v>-18.351855717379568</v>
      </c>
      <c r="BF61" s="15">
        <f t="shared" si="83"/>
        <v>-14.290952055497007</v>
      </c>
      <c r="BG61" s="15">
        <f t="shared" si="83"/>
        <v>-5.922854313165954</v>
      </c>
      <c r="BH61" s="15">
        <f t="shared" si="83"/>
        <v>4.051524464798686</v>
      </c>
      <c r="BI61" s="15">
        <f t="shared" si="83"/>
        <v>12.938774057830758</v>
      </c>
      <c r="BJ61" s="15">
        <f t="shared" si="83"/>
        <v>18.022969100670906</v>
      </c>
      <c r="BK61" s="15">
        <f t="shared" si="83"/>
        <v>17.01700430870391</v>
      </c>
      <c r="BL61" s="15">
        <f t="shared" si="83"/>
        <v>9.47589647074548</v>
      </c>
      <c r="BM61" s="15">
        <f t="shared" si="83"/>
        <v>-2.013488488597679</v>
      </c>
      <c r="BN61" s="15">
        <f aca="true" t="shared" si="84" ref="BN61:CS61">$F$7*BN43*COS(BN47)-($D$7-($B$5+$B$6))*BN43*SIN(BN47)</f>
        <v>-12.64605416710824</v>
      </c>
      <c r="BO61" s="15">
        <f t="shared" si="84"/>
        <v>-18.119307416584743</v>
      </c>
      <c r="BP61" s="15">
        <f t="shared" si="84"/>
        <v>-16.90054388467529</v>
      </c>
      <c r="BQ61" s="15">
        <f t="shared" si="84"/>
        <v>-10.239392996988279</v>
      </c>
      <c r="BR61" s="15">
        <f t="shared" si="84"/>
        <v>-0.6848946649589243</v>
      </c>
      <c r="BS61" s="15">
        <f t="shared" si="84"/>
        <v>9.051728383997323</v>
      </c>
      <c r="BT61" s="15">
        <f t="shared" si="84"/>
        <v>16.26551540385404</v>
      </c>
      <c r="BU61" s="15">
        <f t="shared" si="84"/>
        <v>18.34213018141833</v>
      </c>
      <c r="BV61" s="15">
        <f t="shared" si="84"/>
        <v>13.759152549093386</v>
      </c>
      <c r="BW61" s="15">
        <f t="shared" si="84"/>
        <v>3.620778140877488</v>
      </c>
      <c r="BX61" s="15">
        <f t="shared" si="84"/>
        <v>-8.055233175648981</v>
      </c>
      <c r="BY61" s="15">
        <f t="shared" si="84"/>
        <v>-16.352838713353744</v>
      </c>
      <c r="BZ61" s="15">
        <f t="shared" si="84"/>
        <v>-18.280156513521515</v>
      </c>
      <c r="CA61" s="15">
        <f t="shared" si="84"/>
        <v>-13.911344617275406</v>
      </c>
      <c r="CB61" s="15">
        <f t="shared" si="84"/>
        <v>-5.381024266771098</v>
      </c>
      <c r="CC61" s="15">
        <f t="shared" si="84"/>
        <v>4.603520685891266</v>
      </c>
      <c r="CD61" s="15">
        <f t="shared" si="84"/>
        <v>13.349460878833963</v>
      </c>
      <c r="CE61" s="15">
        <f t="shared" si="84"/>
        <v>18.14339422655451</v>
      </c>
      <c r="CF61" s="15">
        <f t="shared" si="84"/>
        <v>16.75769692533491</v>
      </c>
      <c r="CG61" s="15">
        <f t="shared" si="84"/>
        <v>8.897698096394599</v>
      </c>
      <c r="CH61" s="15">
        <f t="shared" si="84"/>
        <v>-2.680225759320282</v>
      </c>
      <c r="CI61" s="15">
        <f t="shared" si="84"/>
        <v>-13.118408186918005</v>
      </c>
      <c r="CJ61" s="15">
        <f t="shared" si="84"/>
        <v>-18.2268083650336</v>
      </c>
      <c r="CK61" s="15">
        <f t="shared" si="84"/>
        <v>-16.650253573419754</v>
      </c>
      <c r="CL61" s="15">
        <f t="shared" si="84"/>
        <v>-9.754839200154573</v>
      </c>
      <c r="CM61" s="15">
        <f t="shared" si="84"/>
        <v>-0.11906928612929293</v>
      </c>
      <c r="CN61" s="15">
        <f t="shared" si="84"/>
        <v>9.548354987781789</v>
      </c>
      <c r="CO61" s="15">
        <f t="shared" si="84"/>
        <v>16.53983314858974</v>
      </c>
      <c r="CP61" s="15">
        <f t="shared" si="84"/>
        <v>18.26553227258184</v>
      </c>
      <c r="CQ61" s="15">
        <f t="shared" si="84"/>
        <v>13.31193582342544</v>
      </c>
      <c r="CR61" s="15">
        <f t="shared" si="84"/>
        <v>2.9596921108614307</v>
      </c>
      <c r="CS61" s="15">
        <f t="shared" si="84"/>
        <v>-8.650686172728578</v>
      </c>
      <c r="CT61" s="15">
        <f aca="true" t="shared" si="85" ref="CT61:DY61">$F$7*CT43*COS(CT47)-($D$7-($B$5+$B$6))*CT43*SIN(CT47)</f>
        <v>-16.642233374268834</v>
      </c>
      <c r="CU61" s="15">
        <f t="shared" si="85"/>
        <v>-18.188127093486976</v>
      </c>
      <c r="CV61" s="15">
        <f t="shared" si="85"/>
        <v>-13.518557627364379</v>
      </c>
      <c r="CW61" s="15">
        <f t="shared" si="85"/>
        <v>-4.834656910471363</v>
      </c>
      <c r="CX61" s="15">
        <f t="shared" si="85"/>
        <v>5.151654950246104</v>
      </c>
      <c r="CY61" s="15">
        <f t="shared" si="85"/>
        <v>13.747650283936016</v>
      </c>
      <c r="CZ61" s="15">
        <f t="shared" si="85"/>
        <v>18.243895021308493</v>
      </c>
      <c r="DA61" s="15">
        <f t="shared" si="85"/>
        <v>16.47716850199682</v>
      </c>
      <c r="DB61" s="15">
        <f t="shared" si="85"/>
        <v>8.307191501012463</v>
      </c>
      <c r="DC61" s="15">
        <f t="shared" si="85"/>
        <v>-3.343181580387273</v>
      </c>
      <c r="DD61" s="15">
        <f t="shared" si="85"/>
        <v>-13.573180357300004</v>
      </c>
      <c r="DE61" s="15">
        <f t="shared" si="85"/>
        <v>-18.312544389479456</v>
      </c>
      <c r="DF61" s="15">
        <f t="shared" si="85"/>
        <v>-16.382962741493934</v>
      </c>
      <c r="DG61" s="15">
        <f t="shared" si="85"/>
        <v>-9.261685496620904</v>
      </c>
      <c r="DH61" s="15">
        <f t="shared" si="85"/>
        <v>0.44685460998926674</v>
      </c>
      <c r="DI61" s="15">
        <f t="shared" si="85"/>
        <v>10.036586789030675</v>
      </c>
      <c r="DJ61" s="15">
        <f t="shared" si="85"/>
        <v>16.79732786138653</v>
      </c>
      <c r="DK61" s="15">
        <f t="shared" si="85"/>
        <v>18.167196267372503</v>
      </c>
      <c r="DL61" s="15">
        <f t="shared" si="85"/>
        <v>12.846914149804528</v>
      </c>
      <c r="DM61" s="15">
        <f t="shared" si="85"/>
        <v>2.2944320112004726</v>
      </c>
      <c r="DN61" s="15">
        <f t="shared" si="85"/>
        <v>-9.234157281191669</v>
      </c>
      <c r="DO61" s="15">
        <f t="shared" si="85"/>
        <v>-16.91049418822474</v>
      </c>
      <c r="DP61" s="15">
        <f t="shared" si="85"/>
        <v>-18.076048919550306</v>
      </c>
      <c r="DQ61" s="15">
        <f t="shared" si="85"/>
        <v>-13.113070567055942</v>
      </c>
      <c r="DR61" s="15">
        <f t="shared" si="85"/>
        <v>-4.2842278820572925</v>
      </c>
      <c r="DS61" s="15">
        <f t="shared" si="85"/>
        <v>5.695452212489075</v>
      </c>
      <c r="DT61" s="15">
        <f t="shared" si="85"/>
        <v>14.132861493923592</v>
      </c>
      <c r="DU61" s="15">
        <f t="shared" si="85"/>
        <v>18.32418154265956</v>
      </c>
      <c r="DV61" s="15">
        <f t="shared" si="85"/>
        <v>16.175636214022934</v>
      </c>
      <c r="DW61" s="15">
        <f t="shared" si="85"/>
        <v>7.705159179012428</v>
      </c>
      <c r="DX61" s="15">
        <f t="shared" si="85"/>
        <v>-4.001425398635377</v>
      </c>
      <c r="DY61" s="15">
        <f t="shared" si="85"/>
        <v>-14.009850024772517</v>
      </c>
      <c r="DZ61" s="15">
        <f aca="true" t="shared" si="86" ref="DZ61:FE61">$F$7*DZ43*COS(DZ47)-($D$7-($B$5+$B$6))*DZ43*SIN(DZ47)</f>
        <v>-18.376587653577822</v>
      </c>
      <c r="EA61" s="15">
        <f t="shared" si="86"/>
        <v>-16.09909618020592</v>
      </c>
      <c r="EB61" s="15">
        <f t="shared" si="86"/>
        <v>-8.760419077441771</v>
      </c>
      <c r="EC61" s="15">
        <f t="shared" si="86"/>
        <v>1.0124087364227132</v>
      </c>
      <c r="ED61" s="15">
        <f t="shared" si="86"/>
        <v>10.515936114524026</v>
      </c>
      <c r="EE61" s="15">
        <f t="shared" si="86"/>
        <v>17.03758084678609</v>
      </c>
      <c r="EF61" s="15">
        <f t="shared" si="86"/>
        <v>18.047066944048577</v>
      </c>
      <c r="EG61" s="15">
        <f t="shared" si="86"/>
        <v>12.364627212355444</v>
      </c>
      <c r="EH61" s="15">
        <f t="shared" si="86"/>
        <v>1.6259331944421773</v>
      </c>
      <c r="EI61" s="15">
        <f t="shared" si="86"/>
        <v>-9.804878085904917</v>
      </c>
      <c r="EJ61" s="15">
        <f t="shared" si="86"/>
        <v>-17.157423841743054</v>
      </c>
      <c r="EK61" s="15">
        <f t="shared" si="86"/>
        <v>-17.944223285513345</v>
      </c>
      <c r="EL61" s="15">
        <f t="shared" si="86"/>
        <v>-12.695365818494743</v>
      </c>
      <c r="EM61" s="15">
        <f t="shared" si="86"/>
        <v>-3.730211436516135</v>
      </c>
      <c r="EN61" s="15">
        <f t="shared" si="86"/>
        <v>6.23443599807887</v>
      </c>
      <c r="EO61" s="15">
        <f t="shared" si="86"/>
        <v>14.504617005002421</v>
      </c>
      <c r="EP61" s="15">
        <f t="shared" si="86"/>
        <v>18.383984322995293</v>
      </c>
      <c r="EQ61" s="15">
        <f t="shared" si="86"/>
        <v>15.853351722249121</v>
      </c>
      <c r="ER61" s="15">
        <f t="shared" si="86"/>
        <v>7.092406805654567</v>
      </c>
      <c r="ES61" s="15">
        <f t="shared" si="86"/>
        <v>-4.654036458062642</v>
      </c>
      <c r="ET61" s="15">
        <f t="shared" si="86"/>
        <v>-14.427929840324714</v>
      </c>
      <c r="EU61" s="15">
        <f t="shared" si="86"/>
        <v>-18.41903887220541</v>
      </c>
      <c r="EV61" s="15">
        <f t="shared" si="86"/>
        <v>-15.799088428558692</v>
      </c>
      <c r="EW61" s="15">
        <f t="shared" si="86"/>
        <v>-8.251526129747246</v>
      </c>
      <c r="EX61" s="15">
        <f t="shared" si="86"/>
        <v>1.5771246507814518</v>
      </c>
      <c r="EY61" s="15">
        <f t="shared" si="86"/>
        <v>10.985914659474416</v>
      </c>
      <c r="EZ61" s="15">
        <f t="shared" si="86"/>
        <v>17.260184729456462</v>
      </c>
      <c r="FA61" s="15">
        <f t="shared" si="86"/>
        <v>17.905118993798784</v>
      </c>
      <c r="FB61" s="15">
        <f t="shared" si="86"/>
        <v>11.865647033334954</v>
      </c>
      <c r="FC61" s="15">
        <f t="shared" si="86"/>
        <v>0.9551377680345805</v>
      </c>
      <c r="FD61" s="15">
        <f t="shared" si="86"/>
        <v>-10.362105549862028</v>
      </c>
      <c r="FE61" s="15">
        <f t="shared" si="86"/>
        <v>-17.382859058188846</v>
      </c>
      <c r="FF61" s="15">
        <f aca="true" t="shared" si="87" ref="FF61:GK61">$F$7*FF43*COS(FF47)-($D$7-($B$5+$B$6))*FF43*SIN(FF47)</f>
        <v>-17.792970203267334</v>
      </c>
      <c r="FG61" s="15">
        <f t="shared" si="87"/>
        <v>-12.26592805448839</v>
      </c>
      <c r="FH61" s="15">
        <f t="shared" si="87"/>
        <v>-3.1730805453995763</v>
      </c>
      <c r="FI61" s="15">
        <f t="shared" si="87"/>
        <v>6.768128344310188</v>
      </c>
      <c r="FJ61" s="15">
        <f t="shared" si="87"/>
        <v>14.8624432714047</v>
      </c>
      <c r="FK61" s="15">
        <f t="shared" si="87"/>
        <v>18.423055473397607</v>
      </c>
      <c r="FL61" s="15">
        <f t="shared" si="87"/>
        <v>15.510601344963154</v>
      </c>
      <c r="FM61" s="15">
        <f t="shared" si="87"/>
        <v>6.469761744882768</v>
      </c>
      <c r="FN61" s="15">
        <f t="shared" si="87"/>
        <v>-5.300105684066243</v>
      </c>
      <c r="FO61" s="15">
        <f t="shared" si="87"/>
        <v>-14.826966242938278</v>
      </c>
      <c r="FP61" s="15">
        <f t="shared" si="87"/>
        <v>-18.44002638864919</v>
      </c>
      <c r="FQ61" s="15">
        <f t="shared" si="87"/>
        <v>-15.483382817254455</v>
      </c>
      <c r="FR61" s="15">
        <f t="shared" si="87"/>
        <v>-7.735491655704427</v>
      </c>
      <c r="FS61" s="15">
        <f t="shared" si="87"/>
        <v>2.140533560743206</v>
      </c>
      <c r="FT61" s="15">
        <f t="shared" si="87"/>
        <v>11.446033779970346</v>
      </c>
      <c r="FU61" s="15">
        <f t="shared" si="87"/>
        <v>17.46474448496509</v>
      </c>
      <c r="FV61" s="15">
        <f t="shared" si="87"/>
        <v>17.741357814977473</v>
      </c>
      <c r="FW61" s="15">
        <f t="shared" si="87"/>
        <v>11.350577233469512</v>
      </c>
      <c r="FX61" s="15">
        <f t="shared" si="87"/>
        <v>0.28299263594370333</v>
      </c>
      <c r="FY61" s="15">
        <f t="shared" si="87"/>
        <v>-10.905123298584641</v>
      </c>
      <c r="FZ61" s="15">
        <f t="shared" si="87"/>
        <v>-17.58667020644758</v>
      </c>
      <c r="GA61" s="15">
        <f t="shared" si="87"/>
        <v>-17.622627289327667</v>
      </c>
      <c r="GB61" s="15">
        <f t="shared" si="87"/>
        <v>-11.825243674955969</v>
      </c>
      <c r="GC61" s="15">
        <f t="shared" si="87"/>
        <v>-2.613307018366719</v>
      </c>
      <c r="GD61" s="15">
        <f t="shared" si="87"/>
        <v>7.29604977011293</v>
      </c>
      <c r="GE61" s="15">
        <f t="shared" si="87"/>
        <v>15.205871432688683</v>
      </c>
      <c r="GF61" s="15">
        <f t="shared" si="87"/>
        <v>18.44116977561187</v>
      </c>
      <c r="GG61" s="15">
        <f t="shared" si="87"/>
        <v>15.147706139483535</v>
      </c>
      <c r="GH61" s="15">
        <f t="shared" si="87"/>
        <v>5.838071484264746</v>
      </c>
      <c r="GI61" s="15">
        <f t="shared" si="87"/>
        <v>-5.938737527307673</v>
      </c>
      <c r="GJ61" s="15">
        <f t="shared" si="87"/>
        <v>-15.206539843697785</v>
      </c>
      <c r="GK61" s="15">
        <f t="shared" si="87"/>
        <v>-18.43970521074633</v>
      </c>
      <c r="GL61" s="15">
        <f aca="true" t="shared" si="88" ref="GL61:GS61">$F$7*GL43*COS(GL47)-($D$7-($B$5+$B$6))*GL43*SIN(GL47)</f>
        <v>-15.152430546724945</v>
      </c>
      <c r="GM61" s="15">
        <f t="shared" si="88"/>
        <v>-7.21279933216603</v>
      </c>
      <c r="GN61" s="15">
        <f t="shared" si="88"/>
        <v>2.7021661349328276</v>
      </c>
      <c r="GO61" s="15">
        <f t="shared" si="88"/>
        <v>11.895804830597516</v>
      </c>
      <c r="GP61" s="15">
        <f t="shared" si="88"/>
        <v>17.650878493861857</v>
      </c>
      <c r="GQ61" s="15">
        <f t="shared" si="88"/>
        <v>17.555820248928836</v>
      </c>
      <c r="GR61" s="15">
        <f t="shared" si="88"/>
        <v>10.820052194283265</v>
      </c>
      <c r="GS61" s="15">
        <f t="shared" si="88"/>
        <v>-0.3895524764493696</v>
      </c>
    </row>
    <row r="62" spans="1:201" ht="15">
      <c r="A62" s="56" t="s">
        <v>74</v>
      </c>
      <c r="B62" s="50" t="s">
        <v>85</v>
      </c>
      <c r="C62" s="50" t="s">
        <v>85</v>
      </c>
      <c r="D62" s="50" t="s">
        <v>85</v>
      </c>
      <c r="E62" s="50" t="s">
        <v>85</v>
      </c>
      <c r="F62" s="50" t="s">
        <v>85</v>
      </c>
      <c r="G62" s="50" t="s">
        <v>85</v>
      </c>
      <c r="H62" s="50" t="s">
        <v>85</v>
      </c>
      <c r="I62" s="50" t="s">
        <v>85</v>
      </c>
      <c r="J62" s="50" t="s">
        <v>85</v>
      </c>
      <c r="K62" s="50" t="s">
        <v>85</v>
      </c>
      <c r="L62" s="50" t="s">
        <v>85</v>
      </c>
      <c r="M62" s="50" t="s">
        <v>85</v>
      </c>
      <c r="N62" s="50" t="s">
        <v>85</v>
      </c>
      <c r="O62" s="50" t="s">
        <v>85</v>
      </c>
      <c r="P62" s="50" t="s">
        <v>85</v>
      </c>
      <c r="Q62" s="50" t="s">
        <v>85</v>
      </c>
      <c r="R62" s="50" t="s">
        <v>85</v>
      </c>
      <c r="S62" s="50" t="s">
        <v>85</v>
      </c>
      <c r="T62" s="50" t="s">
        <v>85</v>
      </c>
      <c r="U62" s="50" t="s">
        <v>85</v>
      </c>
      <c r="V62" s="50" t="s">
        <v>85</v>
      </c>
      <c r="W62" s="50" t="s">
        <v>85</v>
      </c>
      <c r="X62" s="50" t="s">
        <v>85</v>
      </c>
      <c r="Y62" s="50" t="s">
        <v>85</v>
      </c>
      <c r="Z62" s="50" t="s">
        <v>85</v>
      </c>
      <c r="AA62" s="50" t="s">
        <v>85</v>
      </c>
      <c r="AB62" s="50" t="s">
        <v>85</v>
      </c>
      <c r="AC62" s="50" t="s">
        <v>85</v>
      </c>
      <c r="AD62" s="50" t="s">
        <v>85</v>
      </c>
      <c r="AE62" s="50" t="s">
        <v>85</v>
      </c>
      <c r="AF62" s="50" t="s">
        <v>85</v>
      </c>
      <c r="AG62" s="50" t="s">
        <v>85</v>
      </c>
      <c r="AH62" s="50" t="s">
        <v>85</v>
      </c>
      <c r="AI62" s="50" t="s">
        <v>85</v>
      </c>
      <c r="AJ62" s="50" t="s">
        <v>85</v>
      </c>
      <c r="AK62" s="50" t="s">
        <v>85</v>
      </c>
      <c r="AL62" s="50" t="s">
        <v>85</v>
      </c>
      <c r="AM62" s="50" t="s">
        <v>85</v>
      </c>
      <c r="AN62" s="50" t="s">
        <v>85</v>
      </c>
      <c r="AO62" s="50" t="s">
        <v>85</v>
      </c>
      <c r="AP62" s="50" t="s">
        <v>85</v>
      </c>
      <c r="AQ62" s="50" t="s">
        <v>85</v>
      </c>
      <c r="AR62" s="50" t="s">
        <v>85</v>
      </c>
      <c r="AS62" s="50" t="s">
        <v>85</v>
      </c>
      <c r="AT62" s="50" t="s">
        <v>85</v>
      </c>
      <c r="AU62" s="50" t="s">
        <v>85</v>
      </c>
      <c r="AV62" s="50" t="s">
        <v>85</v>
      </c>
      <c r="AW62" s="50" t="s">
        <v>85</v>
      </c>
      <c r="AX62" s="50" t="s">
        <v>85</v>
      </c>
      <c r="AY62" s="50" t="s">
        <v>85</v>
      </c>
      <c r="AZ62" s="50" t="s">
        <v>85</v>
      </c>
      <c r="BA62" s="50" t="s">
        <v>85</v>
      </c>
      <c r="BB62" s="50" t="s">
        <v>85</v>
      </c>
      <c r="BC62" s="50" t="s">
        <v>85</v>
      </c>
      <c r="BD62" s="50" t="s">
        <v>85</v>
      </c>
      <c r="BE62" s="50" t="s">
        <v>85</v>
      </c>
      <c r="BF62" s="50" t="s">
        <v>85</v>
      </c>
      <c r="BG62" s="50" t="s">
        <v>85</v>
      </c>
      <c r="BH62" s="50" t="s">
        <v>85</v>
      </c>
      <c r="BI62" s="50" t="s">
        <v>85</v>
      </c>
      <c r="BJ62" s="50" t="s">
        <v>85</v>
      </c>
      <c r="BK62" s="50" t="s">
        <v>85</v>
      </c>
      <c r="BL62" s="50" t="s">
        <v>85</v>
      </c>
      <c r="BM62" s="50" t="s">
        <v>85</v>
      </c>
      <c r="BN62" s="50" t="s">
        <v>85</v>
      </c>
      <c r="BO62" s="50" t="s">
        <v>85</v>
      </c>
      <c r="BP62" s="50" t="s">
        <v>85</v>
      </c>
      <c r="BQ62" s="50" t="s">
        <v>85</v>
      </c>
      <c r="BR62" s="50" t="s">
        <v>85</v>
      </c>
      <c r="BS62" s="50" t="s">
        <v>85</v>
      </c>
      <c r="BT62" s="50" t="s">
        <v>85</v>
      </c>
      <c r="BU62" s="50" t="s">
        <v>85</v>
      </c>
      <c r="BV62" s="50" t="s">
        <v>85</v>
      </c>
      <c r="BW62" s="50" t="s">
        <v>85</v>
      </c>
      <c r="BX62" s="50" t="s">
        <v>85</v>
      </c>
      <c r="BY62" s="50" t="s">
        <v>85</v>
      </c>
      <c r="BZ62" s="50" t="s">
        <v>85</v>
      </c>
      <c r="CA62" s="50" t="s">
        <v>85</v>
      </c>
      <c r="CB62" s="50" t="s">
        <v>85</v>
      </c>
      <c r="CC62" s="50" t="s">
        <v>85</v>
      </c>
      <c r="CD62" s="50" t="s">
        <v>85</v>
      </c>
      <c r="CE62" s="50" t="s">
        <v>85</v>
      </c>
      <c r="CF62" s="50" t="s">
        <v>85</v>
      </c>
      <c r="CG62" s="50" t="s">
        <v>85</v>
      </c>
      <c r="CH62" s="50" t="s">
        <v>85</v>
      </c>
      <c r="CI62" s="50" t="s">
        <v>85</v>
      </c>
      <c r="CJ62" s="50" t="s">
        <v>85</v>
      </c>
      <c r="CK62" s="50" t="s">
        <v>85</v>
      </c>
      <c r="CL62" s="50" t="s">
        <v>85</v>
      </c>
      <c r="CM62" s="50" t="s">
        <v>85</v>
      </c>
      <c r="CN62" s="50" t="s">
        <v>85</v>
      </c>
      <c r="CO62" s="50" t="s">
        <v>85</v>
      </c>
      <c r="CP62" s="50" t="s">
        <v>85</v>
      </c>
      <c r="CQ62" s="50" t="s">
        <v>85</v>
      </c>
      <c r="CR62" s="50" t="s">
        <v>85</v>
      </c>
      <c r="CS62" s="50" t="s">
        <v>85</v>
      </c>
      <c r="CT62" s="50" t="s">
        <v>85</v>
      </c>
      <c r="CU62" s="50" t="s">
        <v>85</v>
      </c>
      <c r="CV62" s="50" t="s">
        <v>85</v>
      </c>
      <c r="CW62" s="50" t="s">
        <v>85</v>
      </c>
      <c r="CX62" s="50" t="s">
        <v>85</v>
      </c>
      <c r="CY62" s="50" t="s">
        <v>85</v>
      </c>
      <c r="CZ62" s="50" t="s">
        <v>85</v>
      </c>
      <c r="DA62" s="50" t="s">
        <v>85</v>
      </c>
      <c r="DB62" s="50" t="s">
        <v>85</v>
      </c>
      <c r="DC62" s="50" t="s">
        <v>85</v>
      </c>
      <c r="DD62" s="50" t="s">
        <v>85</v>
      </c>
      <c r="DE62" s="50" t="s">
        <v>85</v>
      </c>
      <c r="DF62" s="50" t="s">
        <v>85</v>
      </c>
      <c r="DG62" s="50" t="s">
        <v>85</v>
      </c>
      <c r="DH62" s="50" t="s">
        <v>85</v>
      </c>
      <c r="DI62" s="50" t="s">
        <v>85</v>
      </c>
      <c r="DJ62" s="50" t="s">
        <v>85</v>
      </c>
      <c r="DK62" s="50" t="s">
        <v>85</v>
      </c>
      <c r="DL62" s="50" t="s">
        <v>85</v>
      </c>
      <c r="DM62" s="50" t="s">
        <v>85</v>
      </c>
      <c r="DN62" s="50" t="s">
        <v>85</v>
      </c>
      <c r="DO62" s="50" t="s">
        <v>85</v>
      </c>
      <c r="DP62" s="50" t="s">
        <v>85</v>
      </c>
      <c r="DQ62" s="50" t="s">
        <v>85</v>
      </c>
      <c r="DR62" s="50" t="s">
        <v>85</v>
      </c>
      <c r="DS62" s="50" t="s">
        <v>85</v>
      </c>
      <c r="DT62" s="50" t="s">
        <v>85</v>
      </c>
      <c r="DU62" s="50" t="s">
        <v>85</v>
      </c>
      <c r="DV62" s="50" t="s">
        <v>85</v>
      </c>
      <c r="DW62" s="50" t="s">
        <v>85</v>
      </c>
      <c r="DX62" s="50" t="s">
        <v>85</v>
      </c>
      <c r="DY62" s="50" t="s">
        <v>85</v>
      </c>
      <c r="DZ62" s="50" t="s">
        <v>85</v>
      </c>
      <c r="EA62" s="50" t="s">
        <v>85</v>
      </c>
      <c r="EB62" s="50" t="s">
        <v>85</v>
      </c>
      <c r="EC62" s="50" t="s">
        <v>85</v>
      </c>
      <c r="ED62" s="50" t="s">
        <v>85</v>
      </c>
      <c r="EE62" s="50" t="s">
        <v>85</v>
      </c>
      <c r="EF62" s="50" t="s">
        <v>85</v>
      </c>
      <c r="EG62" s="50" t="s">
        <v>85</v>
      </c>
      <c r="EH62" s="50" t="s">
        <v>85</v>
      </c>
      <c r="EI62" s="50" t="s">
        <v>85</v>
      </c>
      <c r="EJ62" s="50" t="s">
        <v>85</v>
      </c>
      <c r="EK62" s="50" t="s">
        <v>85</v>
      </c>
      <c r="EL62" s="50" t="s">
        <v>85</v>
      </c>
      <c r="EM62" s="50" t="s">
        <v>85</v>
      </c>
      <c r="EN62" s="50" t="s">
        <v>85</v>
      </c>
      <c r="EO62" s="50" t="s">
        <v>85</v>
      </c>
      <c r="EP62" s="50" t="s">
        <v>85</v>
      </c>
      <c r="EQ62" s="50" t="s">
        <v>85</v>
      </c>
      <c r="ER62" s="50" t="s">
        <v>85</v>
      </c>
      <c r="ES62" s="50" t="s">
        <v>85</v>
      </c>
      <c r="ET62" s="50" t="s">
        <v>85</v>
      </c>
      <c r="EU62" s="50" t="s">
        <v>85</v>
      </c>
      <c r="EV62" s="50" t="s">
        <v>85</v>
      </c>
      <c r="EW62" s="50" t="s">
        <v>85</v>
      </c>
      <c r="EX62" s="50" t="s">
        <v>85</v>
      </c>
      <c r="EY62" s="50" t="s">
        <v>85</v>
      </c>
      <c r="EZ62" s="50" t="s">
        <v>85</v>
      </c>
      <c r="FA62" s="50" t="s">
        <v>85</v>
      </c>
      <c r="FB62" s="50" t="s">
        <v>85</v>
      </c>
      <c r="FC62" s="50" t="s">
        <v>85</v>
      </c>
      <c r="FD62" s="50" t="s">
        <v>85</v>
      </c>
      <c r="FE62" s="50" t="s">
        <v>85</v>
      </c>
      <c r="FF62" s="50" t="s">
        <v>85</v>
      </c>
      <c r="FG62" s="50" t="s">
        <v>85</v>
      </c>
      <c r="FH62" s="50" t="s">
        <v>85</v>
      </c>
      <c r="FI62" s="50" t="s">
        <v>85</v>
      </c>
      <c r="FJ62" s="50" t="s">
        <v>85</v>
      </c>
      <c r="FK62" s="50" t="s">
        <v>85</v>
      </c>
      <c r="FL62" s="50" t="s">
        <v>85</v>
      </c>
      <c r="FM62" s="50" t="s">
        <v>85</v>
      </c>
      <c r="FN62" s="50" t="s">
        <v>85</v>
      </c>
      <c r="FO62" s="50" t="s">
        <v>85</v>
      </c>
      <c r="FP62" s="50" t="s">
        <v>85</v>
      </c>
      <c r="FQ62" s="50" t="s">
        <v>85</v>
      </c>
      <c r="FR62" s="50" t="s">
        <v>85</v>
      </c>
      <c r="FS62" s="50" t="s">
        <v>85</v>
      </c>
      <c r="FT62" s="50" t="s">
        <v>85</v>
      </c>
      <c r="FU62" s="50" t="s">
        <v>85</v>
      </c>
      <c r="FV62" s="50" t="s">
        <v>85</v>
      </c>
      <c r="FW62" s="50" t="s">
        <v>85</v>
      </c>
      <c r="FX62" s="50" t="s">
        <v>85</v>
      </c>
      <c r="FY62" s="50" t="s">
        <v>85</v>
      </c>
      <c r="FZ62" s="50" t="s">
        <v>85</v>
      </c>
      <c r="GA62" s="50" t="s">
        <v>85</v>
      </c>
      <c r="GB62" s="50" t="s">
        <v>85</v>
      </c>
      <c r="GC62" s="50" t="s">
        <v>85</v>
      </c>
      <c r="GD62" s="50" t="s">
        <v>85</v>
      </c>
      <c r="GE62" s="50" t="s">
        <v>85</v>
      </c>
      <c r="GF62" s="50" t="s">
        <v>85</v>
      </c>
      <c r="GG62" s="50" t="s">
        <v>85</v>
      </c>
      <c r="GH62" s="50" t="s">
        <v>85</v>
      </c>
      <c r="GI62" s="50" t="s">
        <v>85</v>
      </c>
      <c r="GJ62" s="50" t="s">
        <v>85</v>
      </c>
      <c r="GK62" s="50" t="s">
        <v>85</v>
      </c>
      <c r="GL62" s="50" t="s">
        <v>85</v>
      </c>
      <c r="GM62" s="50" t="s">
        <v>85</v>
      </c>
      <c r="GN62" s="50" t="s">
        <v>85</v>
      </c>
      <c r="GO62" s="50" t="s">
        <v>85</v>
      </c>
      <c r="GP62" s="50" t="s">
        <v>85</v>
      </c>
      <c r="GQ62" s="50" t="s">
        <v>85</v>
      </c>
      <c r="GR62" s="50" t="s">
        <v>85</v>
      </c>
      <c r="GS62" s="51" t="s">
        <v>85</v>
      </c>
    </row>
    <row r="63" spans="1:201" ht="15.75" thickBot="1">
      <c r="A63" s="57" t="s">
        <v>75</v>
      </c>
      <c r="B63" s="53">
        <f aca="true" t="shared" si="89" ref="B63:AG63">-$F$7*B43*SIN(B47)-($D$7-($B$5+$B$6))*B43*COS(B47)</f>
        <v>-40</v>
      </c>
      <c r="C63" s="53">
        <f t="shared" si="89"/>
        <v>-36.55693544305652</v>
      </c>
      <c r="D63" s="53">
        <f t="shared" si="89"/>
        <v>-27.889079900822892</v>
      </c>
      <c r="E63" s="53">
        <f t="shared" si="89"/>
        <v>-17.618163551295822</v>
      </c>
      <c r="F63" s="53">
        <f t="shared" si="89"/>
        <v>-8.641481183727638</v>
      </c>
      <c r="G63" s="53">
        <f t="shared" si="89"/>
        <v>-1.5347383908496508</v>
      </c>
      <c r="H63" s="53">
        <f t="shared" si="89"/>
        <v>5.108607280278781</v>
      </c>
      <c r="I63" s="53">
        <f t="shared" si="89"/>
        <v>13.126037443950356</v>
      </c>
      <c r="J63" s="53">
        <f t="shared" si="89"/>
        <v>23.018996250117016</v>
      </c>
      <c r="K63" s="53">
        <f t="shared" si="89"/>
        <v>32.91021058203653</v>
      </c>
      <c r="L63" s="53">
        <f t="shared" si="89"/>
        <v>39.20604264373454</v>
      </c>
      <c r="M63" s="53">
        <f t="shared" si="89"/>
        <v>39.008765942057664</v>
      </c>
      <c r="N63" s="53">
        <f t="shared" si="89"/>
        <v>32.41513488004944</v>
      </c>
      <c r="O63" s="53">
        <f t="shared" si="89"/>
        <v>22.436128746798797</v>
      </c>
      <c r="P63" s="53">
        <f t="shared" si="89"/>
        <v>12.621693046006152</v>
      </c>
      <c r="Q63" s="53">
        <f t="shared" si="89"/>
        <v>4.71400181186046</v>
      </c>
      <c r="R63" s="53">
        <f t="shared" si="89"/>
        <v>-1.9023178291752447</v>
      </c>
      <c r="S63" s="53">
        <f t="shared" si="89"/>
        <v>-9.089363381333255</v>
      </c>
      <c r="T63" s="53">
        <f t="shared" si="89"/>
        <v>-18.17718434823795</v>
      </c>
      <c r="U63" s="53">
        <f t="shared" si="89"/>
        <v>-28.45255411329976</v>
      </c>
      <c r="V63" s="53">
        <f t="shared" si="89"/>
        <v>-36.917272588676056</v>
      </c>
      <c r="W63" s="53">
        <f t="shared" si="89"/>
        <v>-39.9886922428226</v>
      </c>
      <c r="X63" s="53">
        <f t="shared" si="89"/>
        <v>-36.17962065665996</v>
      </c>
      <c r="Y63" s="53">
        <f t="shared" si="89"/>
        <v>-27.32080923717221</v>
      </c>
      <c r="Z63" s="53">
        <f t="shared" si="89"/>
        <v>-17.063891987893033</v>
      </c>
      <c r="AA63" s="53">
        <f t="shared" si="89"/>
        <v>-8.200032522625275</v>
      </c>
      <c r="AB63" s="53">
        <f t="shared" si="89"/>
        <v>-1.1687336844207479</v>
      </c>
      <c r="AC63" s="53">
        <f t="shared" si="89"/>
        <v>5.507901266342012</v>
      </c>
      <c r="AD63" s="53">
        <f t="shared" si="89"/>
        <v>13.63695852860495</v>
      </c>
      <c r="AE63" s="53">
        <f t="shared" si="89"/>
        <v>23.602381163021146</v>
      </c>
      <c r="AF63" s="53">
        <f t="shared" si="89"/>
        <v>33.39381035304433</v>
      </c>
      <c r="AG63" s="53">
        <f t="shared" si="89"/>
        <v>39.382039901300026</v>
      </c>
      <c r="AH63" s="53">
        <f aca="true" t="shared" si="90" ref="AH63:BM63">-$F$7*AH43*SIN(AH47)-($D$7-($B$5+$B$6))*AH43*COS(AH47)</f>
        <v>38.790538499303615</v>
      </c>
      <c r="AI63" s="53">
        <f t="shared" si="90"/>
        <v>31.909290031673574</v>
      </c>
      <c r="AJ63" s="53">
        <f t="shared" si="90"/>
        <v>21.85432643525961</v>
      </c>
      <c r="AK63" s="53">
        <f t="shared" si="90"/>
        <v>12.124015689189243</v>
      </c>
      <c r="AL63" s="53">
        <f t="shared" si="90"/>
        <v>4.323799734878936</v>
      </c>
      <c r="AM63" s="53">
        <f t="shared" si="90"/>
        <v>-2.2718371543259</v>
      </c>
      <c r="AN63" s="53">
        <f t="shared" si="90"/>
        <v>-9.543794304415725</v>
      </c>
      <c r="AO63" s="53">
        <f t="shared" si="90"/>
        <v>-18.740610468623856</v>
      </c>
      <c r="AP63" s="53">
        <f t="shared" si="90"/>
        <v>-29.010538878804663</v>
      </c>
      <c r="AQ63" s="53">
        <f t="shared" si="90"/>
        <v>-37.26006146748261</v>
      </c>
      <c r="AR63" s="53">
        <f t="shared" si="90"/>
        <v>-39.954788146879395</v>
      </c>
      <c r="AS63" s="53">
        <f t="shared" si="90"/>
        <v>-35.785920703265795</v>
      </c>
      <c r="AT63" s="53">
        <f t="shared" si="90"/>
        <v>-26.748425523040304</v>
      </c>
      <c r="AU63" s="53">
        <f t="shared" si="90"/>
        <v>-16.514686953513337</v>
      </c>
      <c r="AV63" s="53">
        <f t="shared" si="90"/>
        <v>-7.764880680310069</v>
      </c>
      <c r="AW63" s="53">
        <f t="shared" si="90"/>
        <v>-0.8039340009049326</v>
      </c>
      <c r="AX63" s="53">
        <f t="shared" si="90"/>
        <v>5.912154631267572</v>
      </c>
      <c r="AY63" s="53">
        <f t="shared" si="90"/>
        <v>14.154339436619965</v>
      </c>
      <c r="AZ63" s="53">
        <f t="shared" si="90"/>
        <v>24.185715160457264</v>
      </c>
      <c r="BA63" s="53">
        <f t="shared" si="90"/>
        <v>33.86523422537643</v>
      </c>
      <c r="BB63" s="53">
        <f t="shared" si="90"/>
        <v>39.53646336177561</v>
      </c>
      <c r="BC63" s="53">
        <f t="shared" si="90"/>
        <v>38.551722392439835</v>
      </c>
      <c r="BD63" s="53">
        <f t="shared" si="90"/>
        <v>31.393387796627874</v>
      </c>
      <c r="BE63" s="53">
        <f t="shared" si="90"/>
        <v>21.274115585612645</v>
      </c>
      <c r="BF63" s="53">
        <f t="shared" si="90"/>
        <v>11.63306953415082</v>
      </c>
      <c r="BG63" s="53">
        <f t="shared" si="90"/>
        <v>3.937702632610266</v>
      </c>
      <c r="BH63" s="53">
        <f t="shared" si="90"/>
        <v>-2.6436558953464435</v>
      </c>
      <c r="BI63" s="53">
        <f t="shared" si="90"/>
        <v>-10.00486689633719</v>
      </c>
      <c r="BJ63" s="53">
        <f t="shared" si="90"/>
        <v>-19.308071708339284</v>
      </c>
      <c r="BK63" s="53">
        <f t="shared" si="90"/>
        <v>-29.56233319413402</v>
      </c>
      <c r="BL63" s="53">
        <f t="shared" si="90"/>
        <v>-37.58475492442618</v>
      </c>
      <c r="BM63" s="53">
        <f t="shared" si="90"/>
        <v>-39.89834518113776</v>
      </c>
      <c r="BN63" s="53">
        <f aca="true" t="shared" si="91" ref="BN63:CS63">-$F$7*BN43*SIN(BN47)-($D$7-($B$5+$B$6))*BN43*COS(BN47)</f>
        <v>-35.376448231013285</v>
      </c>
      <c r="BO63" s="53">
        <f t="shared" si="91"/>
        <v>-26.172601029152766</v>
      </c>
      <c r="BP63" s="53">
        <f t="shared" si="91"/>
        <v>-15.970838883041685</v>
      </c>
      <c r="BQ63" s="53">
        <f t="shared" si="91"/>
        <v>-7.335868163584961</v>
      </c>
      <c r="BR63" s="53">
        <f t="shared" si="91"/>
        <v>-0.4399661541597052</v>
      </c>
      <c r="BS63" s="53">
        <f t="shared" si="91"/>
        <v>6.321623015793884</v>
      </c>
      <c r="BT63" s="53">
        <f t="shared" si="91"/>
        <v>14.678036539549414</v>
      </c>
      <c r="BU63" s="53">
        <f t="shared" si="91"/>
        <v>24.768410418823628</v>
      </c>
      <c r="BV63" s="53">
        <f t="shared" si="91"/>
        <v>34.323790893655655</v>
      </c>
      <c r="BW63" s="53">
        <f t="shared" si="91"/>
        <v>39.66905389914385</v>
      </c>
      <c r="BX63" s="53">
        <f t="shared" si="91"/>
        <v>38.29271200097829</v>
      </c>
      <c r="BY63" s="53">
        <f t="shared" si="91"/>
        <v>30.868143077761893</v>
      </c>
      <c r="BZ63" s="53">
        <f t="shared" si="91"/>
        <v>20.696000062898072</v>
      </c>
      <c r="CA63" s="53">
        <f t="shared" si="91"/>
        <v>11.14889291961643</v>
      </c>
      <c r="CB63" s="53">
        <f t="shared" si="91"/>
        <v>3.5553997895392757</v>
      </c>
      <c r="CC63" s="53">
        <f t="shared" si="91"/>
        <v>-3.0181268898985363</v>
      </c>
      <c r="CD63" s="53">
        <f t="shared" si="91"/>
        <v>-10.47265117671594</v>
      </c>
      <c r="CE63" s="53">
        <f t="shared" si="91"/>
        <v>-19.879171965555436</v>
      </c>
      <c r="CF63" s="53">
        <f t="shared" si="91"/>
        <v>-30.107229685077296</v>
      </c>
      <c r="CG63" s="53">
        <f t="shared" si="91"/>
        <v>-37.890830842369354</v>
      </c>
      <c r="CH63" s="53">
        <f t="shared" si="91"/>
        <v>-39.8194589347837</v>
      </c>
      <c r="CI63" s="53">
        <f t="shared" si="91"/>
        <v>-34.9518343451726</v>
      </c>
      <c r="CJ63" s="53">
        <f t="shared" si="91"/>
        <v>-25.593995418077757</v>
      </c>
      <c r="CK63" s="53">
        <f t="shared" si="91"/>
        <v>-15.432611178078915</v>
      </c>
      <c r="CL63" s="53">
        <f t="shared" si="91"/>
        <v>-6.912817491123907</v>
      </c>
      <c r="CM63" s="53">
        <f t="shared" si="91"/>
        <v>-0.07645456161057822</v>
      </c>
      <c r="CN63" s="53">
        <f t="shared" si="91"/>
        <v>6.736545905493456</v>
      </c>
      <c r="CO63" s="53">
        <f t="shared" si="91"/>
        <v>15.207879248967775</v>
      </c>
      <c r="CP63" s="53">
        <f t="shared" si="91"/>
        <v>25.349860733938684</v>
      </c>
      <c r="CQ63" s="53">
        <f t="shared" si="91"/>
        <v>34.768799557674946</v>
      </c>
      <c r="CR63" s="53">
        <f t="shared" si="91"/>
        <v>39.77958838847337</v>
      </c>
      <c r="CS63" s="53">
        <f t="shared" si="91"/>
        <v>38.01393284463323</v>
      </c>
      <c r="CT63" s="53">
        <f aca="true" t="shared" si="92" ref="CT63:DY63">-$F$7*CT43*SIN(CT47)-($D$7-($B$5+$B$6))*CT43*COS(CT47)</f>
        <v>30.334272104772136</v>
      </c>
      <c r="CU63" s="53">
        <f t="shared" si="92"/>
        <v>20.120460511134752</v>
      </c>
      <c r="CV63" s="53">
        <f t="shared" si="92"/>
        <v>10.67149878851422</v>
      </c>
      <c r="CW63" s="53">
        <f t="shared" si="92"/>
        <v>3.1765691986640303</v>
      </c>
      <c r="CX63" s="53">
        <f t="shared" si="92"/>
        <v>-3.395595226392908</v>
      </c>
      <c r="CY63" s="53">
        <f t="shared" si="92"/>
        <v>-10.947193604413958</v>
      </c>
      <c r="CZ63" s="53">
        <f t="shared" si="92"/>
        <v>-20.45348971363051</v>
      </c>
      <c r="DA63" s="53">
        <f t="shared" si="92"/>
        <v>-30.644516287077643</v>
      </c>
      <c r="DB63" s="53">
        <f t="shared" si="92"/>
        <v>-38.17779364667842</v>
      </c>
      <c r="DC63" s="53">
        <f t="shared" si="92"/>
        <v>-39.718262829416204</v>
      </c>
      <c r="DD63" s="53">
        <f t="shared" si="92"/>
        <v>-34.512726853463555</v>
      </c>
      <c r="DE63" s="53">
        <f t="shared" si="92"/>
        <v>-25.013254326231582</v>
      </c>
      <c r="DF63" s="53">
        <f t="shared" si="92"/>
        <v>-14.900240106072888</v>
      </c>
      <c r="DG63" s="53">
        <f t="shared" si="92"/>
        <v>-6.495532012673632</v>
      </c>
      <c r="DH63" s="53">
        <f t="shared" si="92"/>
        <v>0.28697767239487376</v>
      </c>
      <c r="DI63" s="53">
        <f t="shared" si="92"/>
        <v>7.157145718766242</v>
      </c>
      <c r="DJ63" s="53">
        <f t="shared" si="92"/>
        <v>15.743669885055809</v>
      </c>
      <c r="DK63" s="53">
        <f t="shared" si="92"/>
        <v>25.92944271089553</v>
      </c>
      <c r="DL63" s="53">
        <f t="shared" si="92"/>
        <v>35.19959175632801</v>
      </c>
      <c r="DM63" s="53">
        <f t="shared" si="92"/>
        <v>39.86788037410317</v>
      </c>
      <c r="DN63" s="53">
        <f t="shared" si="92"/>
        <v>37.71584033468073</v>
      </c>
      <c r="DO63" s="53">
        <f t="shared" si="92"/>
        <v>29.792490639404743</v>
      </c>
      <c r="DP63" s="53">
        <f t="shared" si="92"/>
        <v>19.547953614947655</v>
      </c>
      <c r="DQ63" s="53">
        <f t="shared" si="92"/>
        <v>10.200875165979314</v>
      </c>
      <c r="DR63" s="53">
        <f t="shared" si="92"/>
        <v>2.800878582782752</v>
      </c>
      <c r="DS63" s="53">
        <f t="shared" si="92"/>
        <v>-3.77639719509481</v>
      </c>
      <c r="DT63" s="53">
        <f t="shared" si="92"/>
        <v>-11.42851648405713</v>
      </c>
      <c r="DU63" s="53">
        <f t="shared" si="92"/>
        <v>-21.03057855126541</v>
      </c>
      <c r="DV63" s="53">
        <f t="shared" si="92"/>
        <v>-31.173477965434557</v>
      </c>
      <c r="DW63" s="53">
        <f t="shared" si="92"/>
        <v>-38.44517574164384</v>
      </c>
      <c r="DX63" s="53">
        <f t="shared" si="92"/>
        <v>-39.59492771778477</v>
      </c>
      <c r="DY63" s="53">
        <f t="shared" si="92"/>
        <v>-34.05978848037198</v>
      </c>
      <c r="DZ63" s="53">
        <f aca="true" t="shared" si="93" ref="DZ63:FE63">-$F$7*DZ43*SIN(DZ47)-($D$7-($B$5+$B$6))*DZ43*COS(DZ47)</f>
        <v>-24.431008009282813</v>
      </c>
      <c r="EA63" s="53">
        <f t="shared" si="93"/>
        <v>-14.373934769614243</v>
      </c>
      <c r="EB63" s="53">
        <f t="shared" si="93"/>
        <v>-6.0837967579148895</v>
      </c>
      <c r="EC63" s="53">
        <f t="shared" si="93"/>
        <v>0.6507076718018877</v>
      </c>
      <c r="ED63" s="53">
        <f t="shared" si="93"/>
        <v>7.5836269194717225</v>
      </c>
      <c r="EE63" s="53">
        <f t="shared" si="93"/>
        <v>16.285183610756583</v>
      </c>
      <c r="EF63" s="53">
        <f t="shared" si="93"/>
        <v>26.5065170237181</v>
      </c>
      <c r="EG63" s="53">
        <f t="shared" si="93"/>
        <v>35.615513186205185</v>
      </c>
      <c r="EH63" s="53">
        <f t="shared" si="93"/>
        <v>39.9337806291518</v>
      </c>
      <c r="EI63" s="53">
        <f t="shared" si="93"/>
        <v>37.398918443985735</v>
      </c>
      <c r="EJ63" s="53">
        <f t="shared" si="93"/>
        <v>29.243512207698625</v>
      </c>
      <c r="EK63" s="53">
        <f t="shared" si="93"/>
        <v>18.978911438994718</v>
      </c>
      <c r="EL63" s="53">
        <f t="shared" si="93"/>
        <v>9.736985686791074</v>
      </c>
      <c r="EM63" s="53">
        <f t="shared" si="93"/>
        <v>2.4279864282221846</v>
      </c>
      <c r="EN63" s="53">
        <f t="shared" si="93"/>
        <v>-4.160859249602345</v>
      </c>
      <c r="EO63" s="53">
        <f t="shared" si="93"/>
        <v>-11.916617418526645</v>
      </c>
      <c r="EP63" s="53">
        <f t="shared" si="93"/>
        <v>-21.609967830336192</v>
      </c>
      <c r="EQ63" s="53">
        <f t="shared" si="93"/>
        <v>-31.693398470073156</v>
      </c>
      <c r="ER63" s="53">
        <f t="shared" si="93"/>
        <v>-38.692538873122025</v>
      </c>
      <c r="ES63" s="53">
        <f t="shared" si="93"/>
        <v>-39.44966137071878</v>
      </c>
      <c r="ET63" s="53">
        <f t="shared" si="93"/>
        <v>-33.59369505693145</v>
      </c>
      <c r="EU63" s="53">
        <f t="shared" si="93"/>
        <v>-23.847870053821147</v>
      </c>
      <c r="EV63" s="53">
        <f t="shared" si="93"/>
        <v>-13.85387714408348</v>
      </c>
      <c r="EW63" s="53">
        <f t="shared" si="93"/>
        <v>-5.677379312858673</v>
      </c>
      <c r="EX63" s="53">
        <f t="shared" si="93"/>
        <v>1.0151117038181654</v>
      </c>
      <c r="EY63" s="53">
        <f t="shared" si="93"/>
        <v>8.016175156228517</v>
      </c>
      <c r="EZ63" s="53">
        <f t="shared" si="93"/>
        <v>16.83216843349343</v>
      </c>
      <c r="FA63" s="53">
        <f t="shared" si="93"/>
        <v>27.08042974240878</v>
      </c>
      <c r="FB63" s="53">
        <f t="shared" si="93"/>
        <v>36.01592549839069</v>
      </c>
      <c r="FC63" s="53">
        <f t="shared" si="93"/>
        <v>39.97717760405299</v>
      </c>
      <c r="FD63" s="53">
        <f t="shared" si="93"/>
        <v>37.06367830095509</v>
      </c>
      <c r="FE63" s="53">
        <f t="shared" si="93"/>
        <v>28.68804636461832</v>
      </c>
      <c r="FF63" s="53">
        <f aca="true" t="shared" si="94" ref="FF63:GK63">-$F$7*FF43*SIN(FF47)-($D$7-($B$5+$B$6))*FF43*COS(FF47)</f>
        <v>18.413740845165577</v>
      </c>
      <c r="FG63" s="53">
        <f t="shared" si="94"/>
        <v>9.279770169809487</v>
      </c>
      <c r="FH63" s="53">
        <f t="shared" si="94"/>
        <v>2.05754302954266</v>
      </c>
      <c r="FI63" s="53">
        <f t="shared" si="94"/>
        <v>-4.54929698013942</v>
      </c>
      <c r="FJ63" s="53">
        <f t="shared" si="94"/>
        <v>-12.411468809854245</v>
      </c>
      <c r="FK63" s="53">
        <f t="shared" si="94"/>
        <v>-22.191163361537487</v>
      </c>
      <c r="FL63" s="53">
        <f t="shared" si="94"/>
        <v>-32.20356211962344</v>
      </c>
      <c r="FM63" s="53">
        <f t="shared" si="94"/>
        <v>-38.919475412017405</v>
      </c>
      <c r="FN63" s="53">
        <f t="shared" si="94"/>
        <v>-39.282707854363196</v>
      </c>
      <c r="FO63" s="53">
        <f t="shared" si="94"/>
        <v>-33.11513369246626</v>
      </c>
      <c r="FP63" s="53">
        <f t="shared" si="94"/>
        <v>-23.26443615786623</v>
      </c>
      <c r="FQ63" s="53">
        <f t="shared" si="94"/>
        <v>-13.340222181729734</v>
      </c>
      <c r="FR63" s="53">
        <f t="shared" si="94"/>
        <v>-5.276030721731394</v>
      </c>
      <c r="FS63" s="53">
        <f t="shared" si="94"/>
        <v>1.3805640948093756</v>
      </c>
      <c r="FT63" s="53">
        <f t="shared" si="94"/>
        <v>8.454956430466497</v>
      </c>
      <c r="FU63" s="53">
        <f t="shared" si="94"/>
        <v>17.384345276302454</v>
      </c>
      <c r="FV63" s="53">
        <f t="shared" si="94"/>
        <v>27.650513724634617</v>
      </c>
      <c r="FW63" s="53">
        <f t="shared" si="94"/>
        <v>36.40020806697445</v>
      </c>
      <c r="FX63" s="53">
        <f t="shared" si="94"/>
        <v>39.99799776227199</v>
      </c>
      <c r="FY63" s="53">
        <f t="shared" si="94"/>
        <v>36.710656712931886</v>
      </c>
      <c r="FZ63" s="53">
        <f t="shared" si="94"/>
        <v>28.12679699616507</v>
      </c>
      <c r="GA63" s="53">
        <f t="shared" si="94"/>
        <v>17.85282298724211</v>
      </c>
      <c r="GB63" s="53">
        <f t="shared" si="94"/>
        <v>8.829145236966689</v>
      </c>
      <c r="GC63" s="53">
        <f t="shared" si="94"/>
        <v>1.689191543796461</v>
      </c>
      <c r="GD63" s="53">
        <f t="shared" si="94"/>
        <v>-4.942014100176487</v>
      </c>
      <c r="GE63" s="53">
        <f t="shared" si="94"/>
        <v>-12.913017410969369</v>
      </c>
      <c r="GF63" s="53">
        <f t="shared" si="94"/>
        <v>-22.773648197739362</v>
      </c>
      <c r="GG63" s="53">
        <f t="shared" si="94"/>
        <v>-32.703255609357086</v>
      </c>
      <c r="GH63" s="53">
        <f t="shared" si="94"/>
        <v>-39.12560955352249</v>
      </c>
      <c r="GI63" s="53">
        <f t="shared" si="94"/>
        <v>-39.09434680026953</v>
      </c>
      <c r="GJ63" s="53">
        <f t="shared" si="94"/>
        <v>-32.62480093471285</v>
      </c>
      <c r="GK63" s="53">
        <f t="shared" si="94"/>
        <v>-22.68128298241539</v>
      </c>
      <c r="GL63" s="53">
        <f aca="true" t="shared" si="95" ref="GL63:GS63">-$F$7*GL43*SIN(GL47)-($D$7-($B$5+$B$6))*GL43*COS(GL47)</f>
        <v>-12.83309798011077</v>
      </c>
      <c r="GM63" s="53">
        <f t="shared" si="95"/>
        <v>-4.87948641235201</v>
      </c>
      <c r="GN63" s="53">
        <f t="shared" si="95"/>
        <v>1.7474361483228347</v>
      </c>
      <c r="GO63" s="53">
        <f t="shared" si="95"/>
        <v>8.900116295405036</v>
      </c>
      <c r="GP63" s="53">
        <f t="shared" si="95"/>
        <v>17.94140812010778</v>
      </c>
      <c r="GQ63" s="53">
        <f t="shared" si="95"/>
        <v>28.2160900690001</v>
      </c>
      <c r="GR63" s="53">
        <f t="shared" si="95"/>
        <v>36.767759722824934</v>
      </c>
      <c r="GS63" s="53">
        <f t="shared" si="95"/>
        <v>39.996205801819585</v>
      </c>
    </row>
    <row r="64" spans="1:201" ht="15.75" thickBot="1">
      <c r="A64" s="59" t="s">
        <v>111</v>
      </c>
      <c r="B64" s="58"/>
      <c r="C64" s="58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</row>
    <row r="65" spans="1:201" ht="15">
      <c r="A65" s="55" t="s">
        <v>76</v>
      </c>
      <c r="B65" s="15">
        <f>-$F$7*B44^2*SIN(B47)-($D$7-($B$5+$B$6))*B44^2*COS(B47)</f>
        <v>0</v>
      </c>
      <c r="C65" s="15">
        <f aca="true" t="shared" si="96" ref="C65:BN65">-$F$7*C44^2*SIN(C47)-($D$7-($B$5+$B$6))*C44^2*COS(C47)</f>
        <v>-213.8788072308973</v>
      </c>
      <c r="D65" s="15">
        <f t="shared" si="96"/>
        <v>-689.4942697166438</v>
      </c>
      <c r="E65" s="15">
        <f t="shared" si="96"/>
        <v>-1113.0347745198983</v>
      </c>
      <c r="F65" s="15">
        <f t="shared" si="96"/>
        <v>-1325.8636176954503</v>
      </c>
      <c r="G65" s="15">
        <f t="shared" si="96"/>
        <v>-1381.6177332578388</v>
      </c>
      <c r="H65" s="15">
        <f t="shared" si="96"/>
        <v>-1364.7471154107452</v>
      </c>
      <c r="I65" s="15">
        <f t="shared" si="96"/>
        <v>-1239.900661302684</v>
      </c>
      <c r="J65" s="15">
        <f t="shared" si="96"/>
        <v>-911.5285703466707</v>
      </c>
      <c r="K65" s="15">
        <f t="shared" si="96"/>
        <v>-425.5353995276782</v>
      </c>
      <c r="L65" s="15">
        <f t="shared" si="96"/>
        <v>-50.47522506882095</v>
      </c>
      <c r="M65" s="15">
        <f t="shared" si="96"/>
        <v>-62.91135007695016</v>
      </c>
      <c r="N65" s="15">
        <f t="shared" si="96"/>
        <v>-453.02171853786695</v>
      </c>
      <c r="O65" s="15">
        <f t="shared" si="96"/>
        <v>-935.6499105675525</v>
      </c>
      <c r="P65" s="15">
        <f t="shared" si="96"/>
        <v>-1251.643644742446</v>
      </c>
      <c r="Q65" s="15">
        <f t="shared" si="96"/>
        <v>-1367.628241785195</v>
      </c>
      <c r="R65" s="15">
        <f t="shared" si="96"/>
        <v>-1380.7729214729013</v>
      </c>
      <c r="S65" s="15">
        <f t="shared" si="96"/>
        <v>-1319.1535210787629</v>
      </c>
      <c r="T65" s="15">
        <f t="shared" si="96"/>
        <v>-1094.5542049771962</v>
      </c>
      <c r="U65" s="15">
        <f t="shared" si="96"/>
        <v>-661.5634698355792</v>
      </c>
      <c r="V65" s="15">
        <f t="shared" si="96"/>
        <v>-192.1154544942314</v>
      </c>
      <c r="W65" s="15">
        <f t="shared" si="96"/>
        <v>-0.7236282591860295</v>
      </c>
      <c r="X65" s="15">
        <f t="shared" si="96"/>
        <v>-236.50781369947535</v>
      </c>
      <c r="Y65" s="15">
        <f t="shared" si="96"/>
        <v>-717.2094250319622</v>
      </c>
      <c r="Z65" s="15">
        <f t="shared" si="96"/>
        <v>-1130.788044467137</v>
      </c>
      <c r="AA65" s="15">
        <f t="shared" si="96"/>
        <v>-1332.0741307248074</v>
      </c>
      <c r="AB65" s="15">
        <f t="shared" si="96"/>
        <v>-1382.2745008178197</v>
      </c>
      <c r="AC65" s="15">
        <f t="shared" si="96"/>
        <v>-1361.5487804638726</v>
      </c>
      <c r="AD65" s="15">
        <f t="shared" si="96"/>
        <v>-1227.4768978518346</v>
      </c>
      <c r="AE65" s="15">
        <f t="shared" si="96"/>
        <v>-886.8407798116908</v>
      </c>
      <c r="AF65" s="15">
        <f t="shared" si="96"/>
        <v>-398.39113767223785</v>
      </c>
      <c r="AG65" s="15">
        <f t="shared" si="96"/>
        <v>-39.34490934458255</v>
      </c>
      <c r="AH65" s="15">
        <f t="shared" si="96"/>
        <v>-76.61881373046486</v>
      </c>
      <c r="AI65" s="15">
        <f t="shared" si="96"/>
        <v>-480.7865646365532</v>
      </c>
      <c r="AJ65" s="15">
        <f t="shared" si="96"/>
        <v>-959.175786816801</v>
      </c>
      <c r="AK65" s="15">
        <f t="shared" si="96"/>
        <v>-1262.7204478208428</v>
      </c>
      <c r="AL65" s="15">
        <f t="shared" si="96"/>
        <v>-1370.2110110683732</v>
      </c>
      <c r="AM65" s="15">
        <f t="shared" si="96"/>
        <v>-1379.7322846076781</v>
      </c>
      <c r="AN65" s="15">
        <f t="shared" si="96"/>
        <v>-1311.9215331062535</v>
      </c>
      <c r="AO65" s="15">
        <f t="shared" si="96"/>
        <v>-1075.3517672326784</v>
      </c>
      <c r="AP65" s="15">
        <f t="shared" si="96"/>
        <v>-633.4698888408794</v>
      </c>
      <c r="AQ65" s="15">
        <f t="shared" si="96"/>
        <v>-171.27471643019572</v>
      </c>
      <c r="AR65" s="15">
        <f t="shared" si="96"/>
        <v>-2.8924680678180996</v>
      </c>
      <c r="AS65" s="15">
        <f t="shared" si="96"/>
        <v>-259.9438230344699</v>
      </c>
      <c r="AT65" s="15">
        <f t="shared" si="96"/>
        <v>-744.658164058907</v>
      </c>
      <c r="AU65" s="15">
        <f t="shared" si="96"/>
        <v>-1147.8111549464165</v>
      </c>
      <c r="AV65" s="15">
        <f t="shared" si="96"/>
        <v>-1337.807577639177</v>
      </c>
      <c r="AW65" s="15">
        <f t="shared" si="96"/>
        <v>-1382.7493992489292</v>
      </c>
      <c r="AX65" s="15">
        <f t="shared" si="96"/>
        <v>-1358.0134886952642</v>
      </c>
      <c r="AY65" s="15">
        <f t="shared" si="96"/>
        <v>-1214.3593629986879</v>
      </c>
      <c r="AZ65" s="15">
        <f t="shared" si="96"/>
        <v>-861.6183855146421</v>
      </c>
      <c r="BA65" s="15">
        <f t="shared" si="96"/>
        <v>-371.65275576234615</v>
      </c>
      <c r="BB65" s="15">
        <f t="shared" si="96"/>
        <v>-29.551382693360125</v>
      </c>
      <c r="BC65" s="15">
        <f t="shared" si="96"/>
        <v>-91.55979915006797</v>
      </c>
      <c r="BD65" s="15">
        <f t="shared" si="96"/>
        <v>-508.76692553564254</v>
      </c>
      <c r="BE65" s="15">
        <f t="shared" si="96"/>
        <v>-982.0800430926561</v>
      </c>
      <c r="BF65" s="15">
        <f t="shared" si="96"/>
        <v>-1273.1471368251189</v>
      </c>
      <c r="BG65" s="15">
        <f t="shared" si="96"/>
        <v>-1372.5132714438473</v>
      </c>
      <c r="BH65" s="15">
        <f t="shared" si="96"/>
        <v>-1378.4864774865644</v>
      </c>
      <c r="BI65" s="15">
        <f t="shared" si="96"/>
        <v>-1304.1457039993265</v>
      </c>
      <c r="BJ65" s="15">
        <f t="shared" si="96"/>
        <v>-1055.4355402766373</v>
      </c>
      <c r="BK65" s="15">
        <f t="shared" si="96"/>
        <v>-605.2683331015569</v>
      </c>
      <c r="BL65" s="15">
        <f t="shared" si="96"/>
        <v>-151.41163696781453</v>
      </c>
      <c r="BM65" s="15">
        <f t="shared" si="96"/>
        <v>-6.500393243828776</v>
      </c>
      <c r="BN65" s="15">
        <f t="shared" si="96"/>
        <v>-284.1267262077868</v>
      </c>
      <c r="BO65" s="15">
        <f aca="true" t="shared" si="97" ref="BO65:DZ65">-$F$7*BO44^2*SIN(BO47)-($D$7-($B$5+$B$6))*BO44^2*COS(BO47)</f>
        <v>-771.7919434560733</v>
      </c>
      <c r="BP65" s="15">
        <f t="shared" si="97"/>
        <v>-1164.1037318055526</v>
      </c>
      <c r="BQ65" s="15">
        <f t="shared" si="97"/>
        <v>-1343.0865395756932</v>
      </c>
      <c r="BR65" s="15">
        <f t="shared" si="97"/>
        <v>-1383.046965104778</v>
      </c>
      <c r="BS65" s="15">
        <f t="shared" si="97"/>
        <v>-1354.1207079666635</v>
      </c>
      <c r="BT65" s="15">
        <f t="shared" si="97"/>
        <v>-1200.536811186819</v>
      </c>
      <c r="BU65" s="15">
        <f t="shared" si="97"/>
        <v>-835.8960287074128</v>
      </c>
      <c r="BV65" s="15">
        <f t="shared" si="97"/>
        <v>-345.38413932743845</v>
      </c>
      <c r="BW65" s="15">
        <f t="shared" si="97"/>
        <v>-21.122003617636484</v>
      </c>
      <c r="BX65" s="15">
        <f t="shared" si="97"/>
        <v>-107.69330121238033</v>
      </c>
      <c r="BY65" s="15">
        <f t="shared" si="97"/>
        <v>-536.9005258361966</v>
      </c>
      <c r="BZ65" s="15">
        <f t="shared" si="97"/>
        <v>-1004.3393925486266</v>
      </c>
      <c r="CA65" s="15">
        <f t="shared" si="97"/>
        <v>-1282.94109972511</v>
      </c>
      <c r="CB65" s="15">
        <f t="shared" si="97"/>
        <v>-1374.5517679797174</v>
      </c>
      <c r="CC65" s="15">
        <f t="shared" si="97"/>
        <v>-1377.0246405801104</v>
      </c>
      <c r="CD65" s="15">
        <f t="shared" si="97"/>
        <v>-1295.8045919007188</v>
      </c>
      <c r="CE65" s="15">
        <f t="shared" si="97"/>
        <v>-1034.8163164684074</v>
      </c>
      <c r="CF65" s="15">
        <f t="shared" si="97"/>
        <v>-577.0153914213438</v>
      </c>
      <c r="CG65" s="15">
        <f t="shared" si="97"/>
        <v>-132.57912177654336</v>
      </c>
      <c r="CH65" s="15">
        <f t="shared" si="97"/>
        <v>-11.537222518039634</v>
      </c>
      <c r="CI65" s="15">
        <f t="shared" si="97"/>
        <v>-308.9951912900304</v>
      </c>
      <c r="CJ65" s="15">
        <f t="shared" si="97"/>
        <v>-798.5645723356752</v>
      </c>
      <c r="CK65" s="15">
        <f t="shared" si="97"/>
        <v>-1179.66779169443</v>
      </c>
      <c r="CL65" s="15">
        <f t="shared" si="97"/>
        <v>-1347.9335181240635</v>
      </c>
      <c r="CM65" s="15">
        <f t="shared" si="97"/>
        <v>-1383.1700723700005</v>
      </c>
      <c r="CN65" s="15">
        <f t="shared" si="97"/>
        <v>-1349.8492410904475</v>
      </c>
      <c r="CO65" s="15">
        <f t="shared" si="97"/>
        <v>-1185.9998755143413</v>
      </c>
      <c r="CP65" s="15">
        <f t="shared" si="97"/>
        <v>-809.711093605696</v>
      </c>
      <c r="CQ65" s="15">
        <f t="shared" si="97"/>
        <v>-319.64900277004347</v>
      </c>
      <c r="CR65" s="15">
        <f t="shared" si="97"/>
        <v>-14.080393776433839</v>
      </c>
      <c r="CS65" s="15">
        <f t="shared" si="97"/>
        <v>-124.97529708293646</v>
      </c>
      <c r="CT65" s="15">
        <f t="shared" si="97"/>
        <v>-565.1260392347114</v>
      </c>
      <c r="CU65" s="15">
        <f t="shared" si="97"/>
        <v>-1025.9334159640728</v>
      </c>
      <c r="CV65" s="15">
        <f t="shared" si="97"/>
        <v>-1292.120898591346</v>
      </c>
      <c r="CW65" s="15">
        <f t="shared" si="97"/>
        <v>-1376.3420498562684</v>
      </c>
      <c r="CX65" s="15">
        <f t="shared" si="97"/>
        <v>-1375.334458343127</v>
      </c>
      <c r="CY65" s="15">
        <f t="shared" si="97"/>
        <v>-1286.877413829201</v>
      </c>
      <c r="CZ65" s="15">
        <f t="shared" si="97"/>
        <v>-1013.5076564623098</v>
      </c>
      <c r="DA65" s="15">
        <f t="shared" si="97"/>
        <v>-548.7692634496644</v>
      </c>
      <c r="DB65" s="15">
        <f t="shared" si="97"/>
        <v>-114.82772400145888</v>
      </c>
      <c r="DC65" s="15">
        <f t="shared" si="97"/>
        <v>-17.988762917500974</v>
      </c>
      <c r="DD65" s="15">
        <f t="shared" si="97"/>
        <v>-334.4869010291231</v>
      </c>
      <c r="DE65" s="15">
        <f t="shared" si="97"/>
        <v>-824.9323234109</v>
      </c>
      <c r="DF65" s="15">
        <f t="shared" si="97"/>
        <v>-1194.5076386634473</v>
      </c>
      <c r="DG65" s="15">
        <f t="shared" si="97"/>
        <v>-1352.3707954977563</v>
      </c>
      <c r="DH65" s="15">
        <f t="shared" si="97"/>
        <v>-1383.1199172641268</v>
      </c>
      <c r="DI65" s="15">
        <f t="shared" si="97"/>
        <v>-1345.1773502128076</v>
      </c>
      <c r="DJ65" s="15">
        <f t="shared" si="97"/>
        <v>-1170.7411950879389</v>
      </c>
      <c r="DK65" s="15">
        <f t="shared" si="97"/>
        <v>-783.1036420702059</v>
      </c>
      <c r="DL65" s="15">
        <f t="shared" si="97"/>
        <v>-294.51065271096456</v>
      </c>
      <c r="DM65" s="15">
        <f t="shared" si="97"/>
        <v>-8.446337939457655</v>
      </c>
      <c r="DN65" s="15">
        <f t="shared" si="97"/>
        <v>-143.35892837044756</v>
      </c>
      <c r="DO65" s="15">
        <f t="shared" si="97"/>
        <v>-593.383292914727</v>
      </c>
      <c r="DP65" s="15">
        <f t="shared" si="97"/>
        <v>-1046.844547476345</v>
      </c>
      <c r="DQ65" s="15">
        <f t="shared" si="97"/>
        <v>-1300.7061200862906</v>
      </c>
      <c r="DR65" s="15">
        <f t="shared" si="97"/>
        <v>-1377.8983849452711</v>
      </c>
      <c r="DS65" s="15">
        <f t="shared" si="97"/>
        <v>-1373.4022257411725</v>
      </c>
      <c r="DT65" s="15">
        <f t="shared" si="97"/>
        <v>-1277.344197016599</v>
      </c>
      <c r="DU65" s="15">
        <f t="shared" si="97"/>
        <v>-991.5259327819307</v>
      </c>
      <c r="DV65" s="15">
        <f t="shared" si="97"/>
        <v>-520.5895776184956</v>
      </c>
      <c r="DW65" s="15">
        <f t="shared" si="97"/>
        <v>-98.20543809867624</v>
      </c>
      <c r="DX65" s="15">
        <f t="shared" si="97"/>
        <v>-25.836870167143495</v>
      </c>
      <c r="DY65" s="15">
        <f t="shared" si="97"/>
        <v>-360.53879156653846</v>
      </c>
      <c r="DZ65" s="15">
        <f t="shared" si="97"/>
        <v>-850.8540309460028</v>
      </c>
      <c r="EA65" s="15">
        <f aca="true" t="shared" si="98" ref="EA65:GL65">-$F$7*EA44^2*SIN(EA47)-($D$7-($B$5+$B$6))*EA44^2*COS(EA47)</f>
        <v>-1208.6297529350247</v>
      </c>
      <c r="EB65" s="15">
        <f t="shared" si="98"/>
        <v>-1356.4202986211235</v>
      </c>
      <c r="EC65" s="15">
        <f t="shared" si="98"/>
        <v>-1382.8960119222875</v>
      </c>
      <c r="ED65" s="15">
        <f t="shared" si="98"/>
        <v>-1340.0828862966168</v>
      </c>
      <c r="EE65" s="15">
        <f t="shared" si="98"/>
        <v>-1154.7555362075025</v>
      </c>
      <c r="EF65" s="15">
        <f t="shared" si="98"/>
        <v>-756.1163347319663</v>
      </c>
      <c r="EG65" s="15">
        <f t="shared" si="98"/>
        <v>-270.03174966642797</v>
      </c>
      <c r="EH65" s="15">
        <f t="shared" si="98"/>
        <v>-4.2356999995306355</v>
      </c>
      <c r="EI65" s="15">
        <f t="shared" si="98"/>
        <v>-162.79469393053188</v>
      </c>
      <c r="EJ65" s="15">
        <f t="shared" si="98"/>
        <v>-621.6134632714508</v>
      </c>
      <c r="EK65" s="15">
        <f t="shared" si="98"/>
        <v>-1067.0580479203738</v>
      </c>
      <c r="EL65" s="15">
        <f t="shared" si="98"/>
        <v>-1308.717224719578</v>
      </c>
      <c r="EM65" s="15">
        <f t="shared" si="98"/>
        <v>-1379.2336820192188</v>
      </c>
      <c r="EN65" s="15">
        <f t="shared" si="98"/>
        <v>-1371.2129227544235</v>
      </c>
      <c r="EO65" s="15">
        <f t="shared" si="98"/>
        <v>-1267.1859299689706</v>
      </c>
      <c r="EP65" s="15">
        <f t="shared" si="98"/>
        <v>-968.8903615792582</v>
      </c>
      <c r="EQ65" s="15">
        <f t="shared" si="98"/>
        <v>-492.5371993049797</v>
      </c>
      <c r="ER65" s="15">
        <f t="shared" si="98"/>
        <v>-82.75750285347613</v>
      </c>
      <c r="ES65" s="15">
        <f t="shared" si="98"/>
        <v>-35.05952577774401</v>
      </c>
      <c r="ET65" s="15">
        <f t="shared" si="98"/>
        <v>-387.08729112084643</v>
      </c>
      <c r="EU65" s="15">
        <f t="shared" si="98"/>
        <v>-876.2911753103206</v>
      </c>
      <c r="EV65" s="15">
        <f t="shared" si="98"/>
        <v>-1222.042672523175</v>
      </c>
      <c r="EW65" s="15">
        <f t="shared" si="98"/>
        <v>-1360.1034676399001</v>
      </c>
      <c r="EX65" s="15">
        <f t="shared" si="98"/>
        <v>-1382.4961869720737</v>
      </c>
      <c r="EY65" s="15">
        <f t="shared" si="98"/>
        <v>-1334.543423233418</v>
      </c>
      <c r="EZ65" s="15">
        <f t="shared" si="98"/>
        <v>-1138.0399066870466</v>
      </c>
      <c r="FA65" s="15">
        <f t="shared" si="98"/>
        <v>-728.7943386586738</v>
      </c>
      <c r="FB65" s="15">
        <f t="shared" si="98"/>
        <v>-246.27406920365817</v>
      </c>
      <c r="FC65" s="15">
        <f t="shared" si="98"/>
        <v>-1.4603555040752976</v>
      </c>
      <c r="FD65" s="15">
        <f t="shared" si="98"/>
        <v>-183.23065229622475</v>
      </c>
      <c r="FE65" s="15">
        <f t="shared" si="98"/>
        <v>-649.7592621766455</v>
      </c>
      <c r="FF65" s="15">
        <f t="shared" si="98"/>
        <v>-1086.561966171866</v>
      </c>
      <c r="FG65" s="15">
        <f t="shared" si="98"/>
        <v>-1316.1753955459026</v>
      </c>
      <c r="FH65" s="15">
        <f t="shared" si="98"/>
        <v>-1380.359420840885</v>
      </c>
      <c r="FI65" s="15">
        <f t="shared" si="98"/>
        <v>-1368.7502966202312</v>
      </c>
      <c r="FJ65" s="15">
        <f t="shared" si="98"/>
        <v>-1256.3847125790392</v>
      </c>
      <c r="FK65" s="15">
        <f t="shared" si="98"/>
        <v>-945.6230221623165</v>
      </c>
      <c r="FL65" s="15">
        <f t="shared" si="98"/>
        <v>-464.67402998640966</v>
      </c>
      <c r="FM65" s="15">
        <f t="shared" si="98"/>
        <v>-68.52621462376204</v>
      </c>
      <c r="FN65" s="15">
        <f t="shared" si="98"/>
        <v>-45.63093039664373</v>
      </c>
      <c r="FO65" s="15">
        <f t="shared" si="98"/>
        <v>-414.068557482254</v>
      </c>
      <c r="FP65" s="15">
        <f t="shared" si="98"/>
        <v>-901.2079540079669</v>
      </c>
      <c r="FQ65" s="15">
        <f t="shared" si="98"/>
        <v>-1234.7568683899465</v>
      </c>
      <c r="FR65" s="15">
        <f t="shared" si="98"/>
        <v>-1363.441129336554</v>
      </c>
      <c r="FS65" s="15">
        <f t="shared" si="98"/>
        <v>-1381.9166029986472</v>
      </c>
      <c r="FT65" s="15">
        <f t="shared" si="98"/>
        <v>-1328.5363960880318</v>
      </c>
      <c r="FU65" s="15">
        <f t="shared" si="98"/>
        <v>-1120.5936626308103</v>
      </c>
      <c r="FV65" s="15">
        <f t="shared" si="98"/>
        <v>-701.1852217315617</v>
      </c>
      <c r="FW65" s="15">
        <f t="shared" si="98"/>
        <v>-223.29826374033055</v>
      </c>
      <c r="FX65" s="15">
        <f t="shared" si="98"/>
        <v>-0.12814107645321252</v>
      </c>
      <c r="FY65" s="15">
        <f t="shared" si="98"/>
        <v>-204.61263266875267</v>
      </c>
      <c r="FZ65" s="15">
        <f t="shared" si="98"/>
        <v>-677.76511305587</v>
      </c>
      <c r="GA65" s="15">
        <f t="shared" si="98"/>
        <v>-1105.3470889385087</v>
      </c>
      <c r="GB65" s="15">
        <f t="shared" si="98"/>
        <v>-1323.1023869702974</v>
      </c>
      <c r="GC65" s="15">
        <f t="shared" si="98"/>
        <v>-1381.285590355861</v>
      </c>
      <c r="GD65" s="15">
        <f t="shared" si="98"/>
        <v>-1365.9969515478213</v>
      </c>
      <c r="GE65" s="15">
        <f t="shared" si="98"/>
        <v>-1244.9239046037146</v>
      </c>
      <c r="GF65" s="15">
        <f t="shared" si="98"/>
        <v>-921.7488639230762</v>
      </c>
      <c r="GG65" s="15">
        <f t="shared" si="98"/>
        <v>-437.0627982143353</v>
      </c>
      <c r="GH65" s="15">
        <f t="shared" si="98"/>
        <v>-55.550751802241564</v>
      </c>
      <c r="GI65" s="15">
        <f t="shared" si="98"/>
        <v>-57.52161291014127</v>
      </c>
      <c r="GJ65" s="15">
        <f t="shared" si="98"/>
        <v>-441.4187131867673</v>
      </c>
      <c r="GK65" s="15">
        <f t="shared" si="98"/>
        <v>-925.5713391280759</v>
      </c>
      <c r="GL65" s="15">
        <f t="shared" si="98"/>
        <v>-1246.7846138393038</v>
      </c>
      <c r="GM65" s="15">
        <f aca="true" t="shared" si="99" ref="GM65:GS65">-$F$7*GM44^2*SIN(GM47)-($D$7-($B$5+$B$6))*GM44^2*COS(GM47)</f>
        <v>-1366.453375905771</v>
      </c>
      <c r="GN65" s="15">
        <f t="shared" si="99"/>
        <v>-1381.1517708630938</v>
      </c>
      <c r="GO65" s="15">
        <f t="shared" si="99"/>
        <v>-1322.03924295358</v>
      </c>
      <c r="GP65" s="15">
        <f t="shared" si="99"/>
        <v>-1102.4186069997031</v>
      </c>
      <c r="GQ65" s="15">
        <f t="shared" si="99"/>
        <v>-673.3388339736017</v>
      </c>
      <c r="GR65" s="15">
        <f t="shared" si="99"/>
        <v>-201.16362616403876</v>
      </c>
      <c r="GS65" s="15">
        <f t="shared" si="99"/>
        <v>-0.24282100551152744</v>
      </c>
    </row>
    <row r="66" spans="1:201" ht="15">
      <c r="A66" s="56" t="s">
        <v>77</v>
      </c>
      <c r="B66" s="50" t="s">
        <v>85</v>
      </c>
      <c r="C66" s="50" t="s">
        <v>85</v>
      </c>
      <c r="D66" s="50" t="s">
        <v>85</v>
      </c>
      <c r="E66" s="50" t="s">
        <v>85</v>
      </c>
      <c r="F66" s="50" t="s">
        <v>85</v>
      </c>
      <c r="G66" s="50" t="s">
        <v>85</v>
      </c>
      <c r="H66" s="50" t="s">
        <v>85</v>
      </c>
      <c r="I66" s="50" t="s">
        <v>85</v>
      </c>
      <c r="J66" s="50" t="s">
        <v>85</v>
      </c>
      <c r="K66" s="50" t="s">
        <v>85</v>
      </c>
      <c r="L66" s="50" t="s">
        <v>85</v>
      </c>
      <c r="M66" s="50" t="s">
        <v>85</v>
      </c>
      <c r="N66" s="50" t="s">
        <v>85</v>
      </c>
      <c r="O66" s="50" t="s">
        <v>85</v>
      </c>
      <c r="P66" s="50" t="s">
        <v>85</v>
      </c>
      <c r="Q66" s="50" t="s">
        <v>85</v>
      </c>
      <c r="R66" s="50" t="s">
        <v>85</v>
      </c>
      <c r="S66" s="50" t="s">
        <v>85</v>
      </c>
      <c r="T66" s="50" t="s">
        <v>85</v>
      </c>
      <c r="U66" s="50" t="s">
        <v>85</v>
      </c>
      <c r="V66" s="50" t="s">
        <v>85</v>
      </c>
      <c r="W66" s="50" t="s">
        <v>85</v>
      </c>
      <c r="X66" s="50" t="s">
        <v>85</v>
      </c>
      <c r="Y66" s="50" t="s">
        <v>85</v>
      </c>
      <c r="Z66" s="50" t="s">
        <v>85</v>
      </c>
      <c r="AA66" s="50" t="s">
        <v>85</v>
      </c>
      <c r="AB66" s="50" t="s">
        <v>85</v>
      </c>
      <c r="AC66" s="50" t="s">
        <v>85</v>
      </c>
      <c r="AD66" s="50" t="s">
        <v>85</v>
      </c>
      <c r="AE66" s="50" t="s">
        <v>85</v>
      </c>
      <c r="AF66" s="50" t="s">
        <v>85</v>
      </c>
      <c r="AG66" s="50" t="s">
        <v>85</v>
      </c>
      <c r="AH66" s="50" t="s">
        <v>85</v>
      </c>
      <c r="AI66" s="50" t="s">
        <v>85</v>
      </c>
      <c r="AJ66" s="50" t="s">
        <v>85</v>
      </c>
      <c r="AK66" s="50" t="s">
        <v>85</v>
      </c>
      <c r="AL66" s="50" t="s">
        <v>85</v>
      </c>
      <c r="AM66" s="50" t="s">
        <v>85</v>
      </c>
      <c r="AN66" s="50" t="s">
        <v>85</v>
      </c>
      <c r="AO66" s="50" t="s">
        <v>85</v>
      </c>
      <c r="AP66" s="50" t="s">
        <v>85</v>
      </c>
      <c r="AQ66" s="50" t="s">
        <v>85</v>
      </c>
      <c r="AR66" s="50" t="s">
        <v>85</v>
      </c>
      <c r="AS66" s="50" t="s">
        <v>85</v>
      </c>
      <c r="AT66" s="50" t="s">
        <v>85</v>
      </c>
      <c r="AU66" s="50" t="s">
        <v>85</v>
      </c>
      <c r="AV66" s="50" t="s">
        <v>85</v>
      </c>
      <c r="AW66" s="50" t="s">
        <v>85</v>
      </c>
      <c r="AX66" s="50" t="s">
        <v>85</v>
      </c>
      <c r="AY66" s="50" t="s">
        <v>85</v>
      </c>
      <c r="AZ66" s="50" t="s">
        <v>85</v>
      </c>
      <c r="BA66" s="50" t="s">
        <v>85</v>
      </c>
      <c r="BB66" s="50" t="s">
        <v>85</v>
      </c>
      <c r="BC66" s="50" t="s">
        <v>85</v>
      </c>
      <c r="BD66" s="50" t="s">
        <v>85</v>
      </c>
      <c r="BE66" s="50" t="s">
        <v>85</v>
      </c>
      <c r="BF66" s="50" t="s">
        <v>85</v>
      </c>
      <c r="BG66" s="50" t="s">
        <v>85</v>
      </c>
      <c r="BH66" s="50" t="s">
        <v>85</v>
      </c>
      <c r="BI66" s="50" t="s">
        <v>85</v>
      </c>
      <c r="BJ66" s="50" t="s">
        <v>85</v>
      </c>
      <c r="BK66" s="50" t="s">
        <v>85</v>
      </c>
      <c r="BL66" s="50" t="s">
        <v>85</v>
      </c>
      <c r="BM66" s="50" t="s">
        <v>85</v>
      </c>
      <c r="BN66" s="50" t="s">
        <v>85</v>
      </c>
      <c r="BO66" s="50" t="s">
        <v>85</v>
      </c>
      <c r="BP66" s="50" t="s">
        <v>85</v>
      </c>
      <c r="BQ66" s="50" t="s">
        <v>85</v>
      </c>
      <c r="BR66" s="50" t="s">
        <v>85</v>
      </c>
      <c r="BS66" s="50" t="s">
        <v>85</v>
      </c>
      <c r="BT66" s="50" t="s">
        <v>85</v>
      </c>
      <c r="BU66" s="50" t="s">
        <v>85</v>
      </c>
      <c r="BV66" s="50" t="s">
        <v>85</v>
      </c>
      <c r="BW66" s="50" t="s">
        <v>85</v>
      </c>
      <c r="BX66" s="50" t="s">
        <v>85</v>
      </c>
      <c r="BY66" s="50" t="s">
        <v>85</v>
      </c>
      <c r="BZ66" s="50" t="s">
        <v>85</v>
      </c>
      <c r="CA66" s="50" t="s">
        <v>85</v>
      </c>
      <c r="CB66" s="50" t="s">
        <v>85</v>
      </c>
      <c r="CC66" s="50" t="s">
        <v>85</v>
      </c>
      <c r="CD66" s="50" t="s">
        <v>85</v>
      </c>
      <c r="CE66" s="50" t="s">
        <v>85</v>
      </c>
      <c r="CF66" s="50" t="s">
        <v>85</v>
      </c>
      <c r="CG66" s="50" t="s">
        <v>85</v>
      </c>
      <c r="CH66" s="50" t="s">
        <v>85</v>
      </c>
      <c r="CI66" s="50" t="s">
        <v>85</v>
      </c>
      <c r="CJ66" s="50" t="s">
        <v>85</v>
      </c>
      <c r="CK66" s="50" t="s">
        <v>85</v>
      </c>
      <c r="CL66" s="50" t="s">
        <v>85</v>
      </c>
      <c r="CM66" s="50" t="s">
        <v>85</v>
      </c>
      <c r="CN66" s="50" t="s">
        <v>85</v>
      </c>
      <c r="CO66" s="50" t="s">
        <v>85</v>
      </c>
      <c r="CP66" s="50" t="s">
        <v>85</v>
      </c>
      <c r="CQ66" s="50" t="s">
        <v>85</v>
      </c>
      <c r="CR66" s="50" t="s">
        <v>85</v>
      </c>
      <c r="CS66" s="50" t="s">
        <v>85</v>
      </c>
      <c r="CT66" s="50" t="s">
        <v>85</v>
      </c>
      <c r="CU66" s="50" t="s">
        <v>85</v>
      </c>
      <c r="CV66" s="50" t="s">
        <v>85</v>
      </c>
      <c r="CW66" s="50" t="s">
        <v>85</v>
      </c>
      <c r="CX66" s="50" t="s">
        <v>85</v>
      </c>
      <c r="CY66" s="50" t="s">
        <v>85</v>
      </c>
      <c r="CZ66" s="50" t="s">
        <v>85</v>
      </c>
      <c r="DA66" s="50" t="s">
        <v>85</v>
      </c>
      <c r="DB66" s="50" t="s">
        <v>85</v>
      </c>
      <c r="DC66" s="50" t="s">
        <v>85</v>
      </c>
      <c r="DD66" s="50" t="s">
        <v>85</v>
      </c>
      <c r="DE66" s="50" t="s">
        <v>85</v>
      </c>
      <c r="DF66" s="50" t="s">
        <v>85</v>
      </c>
      <c r="DG66" s="50" t="s">
        <v>85</v>
      </c>
      <c r="DH66" s="50" t="s">
        <v>85</v>
      </c>
      <c r="DI66" s="50" t="s">
        <v>85</v>
      </c>
      <c r="DJ66" s="50" t="s">
        <v>85</v>
      </c>
      <c r="DK66" s="50" t="s">
        <v>85</v>
      </c>
      <c r="DL66" s="50" t="s">
        <v>85</v>
      </c>
      <c r="DM66" s="50" t="s">
        <v>85</v>
      </c>
      <c r="DN66" s="50" t="s">
        <v>85</v>
      </c>
      <c r="DO66" s="50" t="s">
        <v>85</v>
      </c>
      <c r="DP66" s="50" t="s">
        <v>85</v>
      </c>
      <c r="DQ66" s="50" t="s">
        <v>85</v>
      </c>
      <c r="DR66" s="50" t="s">
        <v>85</v>
      </c>
      <c r="DS66" s="50" t="s">
        <v>85</v>
      </c>
      <c r="DT66" s="50" t="s">
        <v>85</v>
      </c>
      <c r="DU66" s="50" t="s">
        <v>85</v>
      </c>
      <c r="DV66" s="50" t="s">
        <v>85</v>
      </c>
      <c r="DW66" s="50" t="s">
        <v>85</v>
      </c>
      <c r="DX66" s="50" t="s">
        <v>85</v>
      </c>
      <c r="DY66" s="50" t="s">
        <v>85</v>
      </c>
      <c r="DZ66" s="50" t="s">
        <v>85</v>
      </c>
      <c r="EA66" s="50" t="s">
        <v>85</v>
      </c>
      <c r="EB66" s="50" t="s">
        <v>85</v>
      </c>
      <c r="EC66" s="50" t="s">
        <v>85</v>
      </c>
      <c r="ED66" s="50" t="s">
        <v>85</v>
      </c>
      <c r="EE66" s="50" t="s">
        <v>85</v>
      </c>
      <c r="EF66" s="50" t="s">
        <v>85</v>
      </c>
      <c r="EG66" s="50" t="s">
        <v>85</v>
      </c>
      <c r="EH66" s="50" t="s">
        <v>85</v>
      </c>
      <c r="EI66" s="50" t="s">
        <v>85</v>
      </c>
      <c r="EJ66" s="50" t="s">
        <v>85</v>
      </c>
      <c r="EK66" s="50" t="s">
        <v>85</v>
      </c>
      <c r="EL66" s="50" t="s">
        <v>85</v>
      </c>
      <c r="EM66" s="50" t="s">
        <v>85</v>
      </c>
      <c r="EN66" s="50" t="s">
        <v>85</v>
      </c>
      <c r="EO66" s="50" t="s">
        <v>85</v>
      </c>
      <c r="EP66" s="50" t="s">
        <v>85</v>
      </c>
      <c r="EQ66" s="50" t="s">
        <v>85</v>
      </c>
      <c r="ER66" s="50" t="s">
        <v>85</v>
      </c>
      <c r="ES66" s="50" t="s">
        <v>85</v>
      </c>
      <c r="ET66" s="50" t="s">
        <v>85</v>
      </c>
      <c r="EU66" s="50" t="s">
        <v>85</v>
      </c>
      <c r="EV66" s="50" t="s">
        <v>85</v>
      </c>
      <c r="EW66" s="50" t="s">
        <v>85</v>
      </c>
      <c r="EX66" s="50" t="s">
        <v>85</v>
      </c>
      <c r="EY66" s="50" t="s">
        <v>85</v>
      </c>
      <c r="EZ66" s="50" t="s">
        <v>85</v>
      </c>
      <c r="FA66" s="50" t="s">
        <v>85</v>
      </c>
      <c r="FB66" s="50" t="s">
        <v>85</v>
      </c>
      <c r="FC66" s="50" t="s">
        <v>85</v>
      </c>
      <c r="FD66" s="50" t="s">
        <v>85</v>
      </c>
      <c r="FE66" s="50" t="s">
        <v>85</v>
      </c>
      <c r="FF66" s="50" t="s">
        <v>85</v>
      </c>
      <c r="FG66" s="50" t="s">
        <v>85</v>
      </c>
      <c r="FH66" s="50" t="s">
        <v>85</v>
      </c>
      <c r="FI66" s="50" t="s">
        <v>85</v>
      </c>
      <c r="FJ66" s="50" t="s">
        <v>85</v>
      </c>
      <c r="FK66" s="50" t="s">
        <v>85</v>
      </c>
      <c r="FL66" s="50" t="s">
        <v>85</v>
      </c>
      <c r="FM66" s="50" t="s">
        <v>85</v>
      </c>
      <c r="FN66" s="50" t="s">
        <v>85</v>
      </c>
      <c r="FO66" s="50" t="s">
        <v>85</v>
      </c>
      <c r="FP66" s="50" t="s">
        <v>85</v>
      </c>
      <c r="FQ66" s="50" t="s">
        <v>85</v>
      </c>
      <c r="FR66" s="50" t="s">
        <v>85</v>
      </c>
      <c r="FS66" s="50" t="s">
        <v>85</v>
      </c>
      <c r="FT66" s="50" t="s">
        <v>85</v>
      </c>
      <c r="FU66" s="50" t="s">
        <v>85</v>
      </c>
      <c r="FV66" s="50" t="s">
        <v>85</v>
      </c>
      <c r="FW66" s="50" t="s">
        <v>85</v>
      </c>
      <c r="FX66" s="50" t="s">
        <v>85</v>
      </c>
      <c r="FY66" s="50" t="s">
        <v>85</v>
      </c>
      <c r="FZ66" s="50" t="s">
        <v>85</v>
      </c>
      <c r="GA66" s="50" t="s">
        <v>85</v>
      </c>
      <c r="GB66" s="50" t="s">
        <v>85</v>
      </c>
      <c r="GC66" s="50" t="s">
        <v>85</v>
      </c>
      <c r="GD66" s="50" t="s">
        <v>85</v>
      </c>
      <c r="GE66" s="50" t="s">
        <v>85</v>
      </c>
      <c r="GF66" s="50" t="s">
        <v>85</v>
      </c>
      <c r="GG66" s="50" t="s">
        <v>85</v>
      </c>
      <c r="GH66" s="50" t="s">
        <v>85</v>
      </c>
      <c r="GI66" s="50" t="s">
        <v>85</v>
      </c>
      <c r="GJ66" s="50" t="s">
        <v>85</v>
      </c>
      <c r="GK66" s="50" t="s">
        <v>85</v>
      </c>
      <c r="GL66" s="50" t="s">
        <v>85</v>
      </c>
      <c r="GM66" s="50" t="s">
        <v>85</v>
      </c>
      <c r="GN66" s="50" t="s">
        <v>85</v>
      </c>
      <c r="GO66" s="50" t="s">
        <v>85</v>
      </c>
      <c r="GP66" s="50" t="s">
        <v>85</v>
      </c>
      <c r="GQ66" s="50" t="s">
        <v>85</v>
      </c>
      <c r="GR66" s="50" t="s">
        <v>85</v>
      </c>
      <c r="GS66" s="51" t="s">
        <v>85</v>
      </c>
    </row>
    <row r="67" spans="1:201" ht="15.75" thickBot="1">
      <c r="A67" s="57" t="s">
        <v>78</v>
      </c>
      <c r="B67" s="53">
        <f>-$F$7*B44^2*COS(B47)+($D$7-($B$5+$B$6))*B44^2*SIN(B47)</f>
        <v>0</v>
      </c>
      <c r="C67" s="53">
        <f aca="true" t="shared" si="100" ref="C67:BN67">-$F$7*C44^2*COS(C47)+($D$7-($B$5+$B$6))*C44^2*SIN(C47)</f>
        <v>65.11209832854264</v>
      </c>
      <c r="D67" s="53">
        <f t="shared" si="100"/>
        <v>436.7503066826169</v>
      </c>
      <c r="E67" s="53">
        <f t="shared" si="100"/>
        <v>1108.4335433118276</v>
      </c>
      <c r="F67" s="53">
        <f t="shared" si="100"/>
        <v>1785.400952612796</v>
      </c>
      <c r="G67" s="53">
        <f t="shared" si="100"/>
        <v>2139.9325575428284</v>
      </c>
      <c r="H67" s="53">
        <f t="shared" si="100"/>
        <v>2007.9653100804821</v>
      </c>
      <c r="I67" s="53">
        <f t="shared" si="100"/>
        <v>1449.5970971335385</v>
      </c>
      <c r="J67" s="53">
        <f t="shared" si="100"/>
        <v>730.3031596815307</v>
      </c>
      <c r="K67" s="53">
        <f t="shared" si="100"/>
        <v>193.8116314667018</v>
      </c>
      <c r="L67" s="53">
        <f t="shared" si="100"/>
        <v>7.170728832556528</v>
      </c>
      <c r="M67" s="53">
        <f t="shared" si="100"/>
        <v>-10.007137494953497</v>
      </c>
      <c r="N67" s="53">
        <f t="shared" si="100"/>
        <v>-214.67034462960982</v>
      </c>
      <c r="O67" s="53">
        <f t="shared" si="100"/>
        <v>-768.7182918369076</v>
      </c>
      <c r="P67" s="53">
        <f t="shared" si="100"/>
        <v>-1488.3565935547858</v>
      </c>
      <c r="Q67" s="53">
        <f t="shared" si="100"/>
        <v>-2028.229790188674</v>
      </c>
      <c r="R67" s="53">
        <f t="shared" si="100"/>
        <v>-2132.3931657195544</v>
      </c>
      <c r="S67" s="53">
        <f t="shared" si="100"/>
        <v>-1753.456896318114</v>
      </c>
      <c r="T67" s="53">
        <f t="shared" si="100"/>
        <v>-1067.241327830751</v>
      </c>
      <c r="U67" s="53">
        <f t="shared" si="100"/>
        <v>-406.23228570119613</v>
      </c>
      <c r="V67" s="53">
        <f t="shared" si="100"/>
        <v>-55.122073439903936</v>
      </c>
      <c r="W67" s="53">
        <f t="shared" si="100"/>
        <v>0.01216816023493149</v>
      </c>
      <c r="X67" s="53">
        <f t="shared" si="100"/>
        <v>76.1621070916441</v>
      </c>
      <c r="Y67" s="53">
        <f t="shared" si="100"/>
        <v>468.2952699986671</v>
      </c>
      <c r="Z67" s="53">
        <f t="shared" si="100"/>
        <v>1149.6469890036294</v>
      </c>
      <c r="AA67" s="53">
        <f t="shared" si="100"/>
        <v>1816.283747341649</v>
      </c>
      <c r="AB67" s="53">
        <f t="shared" si="100"/>
        <v>2145.883321765877</v>
      </c>
      <c r="AC67" s="53">
        <f t="shared" si="100"/>
        <v>1986.3041137720854</v>
      </c>
      <c r="AD67" s="53">
        <f t="shared" si="100"/>
        <v>1410.3053246467816</v>
      </c>
      <c r="AE67" s="53">
        <f t="shared" si="100"/>
        <v>692.5105778302499</v>
      </c>
      <c r="AF67" s="53">
        <f t="shared" si="100"/>
        <v>174.15756459955546</v>
      </c>
      <c r="AG67" s="53">
        <f t="shared" si="100"/>
        <v>4.922086866262595</v>
      </c>
      <c r="AH67" s="53">
        <f t="shared" si="100"/>
        <v>-13.493679105092706</v>
      </c>
      <c r="AI67" s="53">
        <f t="shared" si="100"/>
        <v>-236.731388740096</v>
      </c>
      <c r="AJ67" s="53">
        <f t="shared" si="100"/>
        <v>-807.6971716528946</v>
      </c>
      <c r="AK67" s="53">
        <f t="shared" si="100"/>
        <v>-1526.5216475764719</v>
      </c>
      <c r="AL67" s="53">
        <f t="shared" si="100"/>
        <v>-2047.0677279881377</v>
      </c>
      <c r="AM67" s="53">
        <f t="shared" si="100"/>
        <v>-2123.2759594687095</v>
      </c>
      <c r="AN67" s="53">
        <f t="shared" si="100"/>
        <v>-1720.5008268088886</v>
      </c>
      <c r="AO67" s="53">
        <f t="shared" si="100"/>
        <v>-1026.137290515162</v>
      </c>
      <c r="AP67" s="53">
        <f t="shared" si="100"/>
        <v>-376.7756438477139</v>
      </c>
      <c r="AQ67" s="53">
        <f t="shared" si="100"/>
        <v>-46.15597183313289</v>
      </c>
      <c r="AR67" s="53">
        <f t="shared" si="100"/>
        <v>0.09729025570645781</v>
      </c>
      <c r="AS67" s="53">
        <f t="shared" si="100"/>
        <v>88.30432884988625</v>
      </c>
      <c r="AT67" s="53">
        <f t="shared" si="100"/>
        <v>500.8294590132886</v>
      </c>
      <c r="AU67" s="53">
        <f t="shared" si="100"/>
        <v>1190.8145892447683</v>
      </c>
      <c r="AV67" s="53">
        <f t="shared" si="100"/>
        <v>1846.0579164694063</v>
      </c>
      <c r="AW67" s="53">
        <f t="shared" si="100"/>
        <v>2150.2369369058815</v>
      </c>
      <c r="AX67" s="53">
        <f t="shared" si="100"/>
        <v>1963.2782218158306</v>
      </c>
      <c r="AY67" s="53">
        <f t="shared" si="100"/>
        <v>1370.54452151993</v>
      </c>
      <c r="AZ67" s="53">
        <f t="shared" si="100"/>
        <v>655.397507773208</v>
      </c>
      <c r="BA67" s="53">
        <f t="shared" si="100"/>
        <v>155.70631163690524</v>
      </c>
      <c r="BB67" s="53">
        <f t="shared" si="100"/>
        <v>3.1966509473360047</v>
      </c>
      <c r="BC67" s="53">
        <f t="shared" si="100"/>
        <v>-17.69029831887456</v>
      </c>
      <c r="BD67" s="53">
        <f t="shared" si="100"/>
        <v>-259.98833751605054</v>
      </c>
      <c r="BE67" s="53">
        <f t="shared" si="100"/>
        <v>-847.1793424843006</v>
      </c>
      <c r="BF67" s="53">
        <f t="shared" si="100"/>
        <v>-1564.0312849973184</v>
      </c>
      <c r="BG67" s="53">
        <f t="shared" si="100"/>
        <v>-2064.4515109714966</v>
      </c>
      <c r="BH67" s="53">
        <f t="shared" si="100"/>
        <v>-2112.594039852938</v>
      </c>
      <c r="BI67" s="53">
        <f t="shared" si="100"/>
        <v>-1686.5838173934683</v>
      </c>
      <c r="BJ67" s="53">
        <f t="shared" si="100"/>
        <v>-985.1880818290091</v>
      </c>
      <c r="BK67" s="53">
        <f t="shared" si="100"/>
        <v>-348.4113978647328</v>
      </c>
      <c r="BL67" s="53">
        <f t="shared" si="100"/>
        <v>-38.174014949893</v>
      </c>
      <c r="BM67" s="53">
        <f t="shared" si="100"/>
        <v>0.3280453589838365</v>
      </c>
      <c r="BN67" s="53">
        <f t="shared" si="100"/>
        <v>101.56706367138565</v>
      </c>
      <c r="BO67" s="53">
        <f aca="true" t="shared" si="101" ref="BO67:DZ67">-$F$7*BO44^2*COS(BO47)+($D$7-($B$5+$B$6))*BO44^2*SIN(BO47)</f>
        <v>534.3120261355494</v>
      </c>
      <c r="BP67" s="53">
        <f t="shared" si="101"/>
        <v>1231.8693056621119</v>
      </c>
      <c r="BQ67" s="53">
        <f t="shared" si="101"/>
        <v>1874.6780341483027</v>
      </c>
      <c r="BR67" s="53">
        <f t="shared" si="101"/>
        <v>2152.9871760182054</v>
      </c>
      <c r="BS67" s="53">
        <f t="shared" si="101"/>
        <v>1938.921827043038</v>
      </c>
      <c r="BT67" s="53">
        <f t="shared" si="101"/>
        <v>1330.378892479066</v>
      </c>
      <c r="BU67" s="53">
        <f t="shared" si="101"/>
        <v>619.0188840309985</v>
      </c>
      <c r="BV67" s="53">
        <f t="shared" si="101"/>
        <v>138.45187076704678</v>
      </c>
      <c r="BW67" s="53">
        <f t="shared" si="101"/>
        <v>1.9279030244763156</v>
      </c>
      <c r="BX67" s="53">
        <f t="shared" si="101"/>
        <v>-22.654301755878823</v>
      </c>
      <c r="BY67" s="53">
        <f t="shared" si="101"/>
        <v>-284.4307052094539</v>
      </c>
      <c r="BZ67" s="53">
        <f t="shared" si="101"/>
        <v>-887.1028813629183</v>
      </c>
      <c r="CA67" s="53">
        <f t="shared" si="101"/>
        <v>-1600.825830028362</v>
      </c>
      <c r="CB67" s="53">
        <f t="shared" si="101"/>
        <v>-2080.3557566701793</v>
      </c>
      <c r="CC67" s="53">
        <f t="shared" si="101"/>
        <v>-2100.3627909446955</v>
      </c>
      <c r="CD67" s="53">
        <f t="shared" si="101"/>
        <v>-1651.7587012400165</v>
      </c>
      <c r="CE67" s="53">
        <f t="shared" si="101"/>
        <v>-944.4598806373231</v>
      </c>
      <c r="CF67" s="53">
        <f t="shared" si="101"/>
        <v>-321.16701376497133</v>
      </c>
      <c r="CG67" s="53">
        <f t="shared" si="101"/>
        <v>-31.132835391240338</v>
      </c>
      <c r="CH67" s="53">
        <f t="shared" si="101"/>
        <v>0.7765640671939935</v>
      </c>
      <c r="CI67" s="53">
        <f t="shared" si="101"/>
        <v>115.9746011355563</v>
      </c>
      <c r="CJ67" s="53">
        <f t="shared" si="101"/>
        <v>568.6991495195222</v>
      </c>
      <c r="CK67" s="53">
        <f t="shared" si="101"/>
        <v>1272.7442969604722</v>
      </c>
      <c r="CL67" s="53">
        <f t="shared" si="101"/>
        <v>1902.100661370288</v>
      </c>
      <c r="CM67" s="53">
        <f t="shared" si="101"/>
        <v>2154.130108695981</v>
      </c>
      <c r="CN67" s="53">
        <f t="shared" si="101"/>
        <v>1913.271269094888</v>
      </c>
      <c r="CO67" s="53">
        <f t="shared" si="101"/>
        <v>1289.873475066344</v>
      </c>
      <c r="CP67" s="53">
        <f t="shared" si="101"/>
        <v>583.4274305074038</v>
      </c>
      <c r="CQ67" s="53">
        <f t="shared" si="101"/>
        <v>122.38406459326458</v>
      </c>
      <c r="CR67" s="53">
        <f t="shared" si="101"/>
        <v>1.0476134134663162</v>
      </c>
      <c r="CS67" s="53">
        <f t="shared" si="101"/>
        <v>-28.440153215050376</v>
      </c>
      <c r="CT67" s="53">
        <f t="shared" si="101"/>
        <v>-310.04401220956606</v>
      </c>
      <c r="CU67" s="53">
        <f t="shared" si="101"/>
        <v>-927.4045864250163</v>
      </c>
      <c r="CV67" s="53">
        <f t="shared" si="101"/>
        <v>-1636.8470048396032</v>
      </c>
      <c r="CW67" s="53">
        <f t="shared" si="101"/>
        <v>-2094.757326649286</v>
      </c>
      <c r="CX67" s="53">
        <f t="shared" si="101"/>
        <v>-2086.5998737116765</v>
      </c>
      <c r="CY67" s="53">
        <f t="shared" si="101"/>
        <v>-1616.0800003104498</v>
      </c>
      <c r="CZ67" s="53">
        <f t="shared" si="101"/>
        <v>-904.0182162884676</v>
      </c>
      <c r="DA67" s="53">
        <f t="shared" si="101"/>
        <v>-295.06628650522237</v>
      </c>
      <c r="DB67" s="53">
        <f t="shared" si="101"/>
        <v>-24.98562126804611</v>
      </c>
      <c r="DC67" s="53">
        <f t="shared" si="101"/>
        <v>1.514157381404962</v>
      </c>
      <c r="DD67" s="53">
        <f t="shared" si="101"/>
        <v>131.54715517261494</v>
      </c>
      <c r="DE67" s="53">
        <f t="shared" si="101"/>
        <v>603.9441966947946</v>
      </c>
      <c r="DF67" s="53">
        <f t="shared" si="101"/>
        <v>1313.3730731410958</v>
      </c>
      <c r="DG67" s="53">
        <f t="shared" si="101"/>
        <v>1928.2843896815345</v>
      </c>
      <c r="DH67" s="53">
        <f t="shared" si="101"/>
        <v>2153.6641022965114</v>
      </c>
      <c r="DI67" s="53">
        <f t="shared" si="101"/>
        <v>1886.3650053469182</v>
      </c>
      <c r="DJ67" s="53">
        <f t="shared" si="101"/>
        <v>1249.0940065626185</v>
      </c>
      <c r="DK67" s="53">
        <f t="shared" si="101"/>
        <v>548.6734798664056</v>
      </c>
      <c r="DL67" s="53">
        <f t="shared" si="101"/>
        <v>107.48854980400358</v>
      </c>
      <c r="DM67" s="53">
        <f t="shared" si="101"/>
        <v>0.48609426846522247</v>
      </c>
      <c r="DN67" s="53">
        <f t="shared" si="101"/>
        <v>-35.09928137590864</v>
      </c>
      <c r="DO67" s="53">
        <f t="shared" si="101"/>
        <v>-336.8098641928326</v>
      </c>
      <c r="DP67" s="53">
        <f t="shared" si="101"/>
        <v>-968.0201633421763</v>
      </c>
      <c r="DQ67" s="53">
        <f t="shared" si="101"/>
        <v>-1672.0380224411483</v>
      </c>
      <c r="DR67" s="53">
        <f t="shared" si="101"/>
        <v>-2107.6353383227406</v>
      </c>
      <c r="DS67" s="53">
        <f t="shared" si="101"/>
        <v>-2071.325218490053</v>
      </c>
      <c r="DT67" s="53">
        <f t="shared" si="101"/>
        <v>-1579.6038481185253</v>
      </c>
      <c r="DU67" s="53">
        <f t="shared" si="101"/>
        <v>-863.9277874482314</v>
      </c>
      <c r="DV67" s="53">
        <f t="shared" si="101"/>
        <v>-270.1292308065779</v>
      </c>
      <c r="DW67" s="53">
        <f t="shared" si="101"/>
        <v>-19.682275297165738</v>
      </c>
      <c r="DX67" s="53">
        <f t="shared" si="101"/>
        <v>2.61104930522744</v>
      </c>
      <c r="DY67" s="53">
        <f t="shared" si="101"/>
        <v>148.3008152229358</v>
      </c>
      <c r="DZ67" s="53">
        <f t="shared" si="101"/>
        <v>639.9978942390857</v>
      </c>
      <c r="EA67" s="53">
        <f aca="true" t="shared" si="102" ref="EA67:GL67">-$F$7*EA44^2*COS(EA47)+($D$7-($B$5+$B$6))*EA44^2*SIN(EA47)</f>
        <v>1353.6896438331116</v>
      </c>
      <c r="EB67" s="53">
        <f t="shared" si="102"/>
        <v>1953.1898802520764</v>
      </c>
      <c r="EC67" s="53">
        <f t="shared" si="102"/>
        <v>2151.589822442587</v>
      </c>
      <c r="ED67" s="53">
        <f t="shared" si="102"/>
        <v>1858.2435779216648</v>
      </c>
      <c r="EE67" s="53">
        <f t="shared" si="102"/>
        <v>1208.1067844647478</v>
      </c>
      <c r="EF67" s="53">
        <f t="shared" si="102"/>
        <v>514.8047968047347</v>
      </c>
      <c r="EG67" s="53">
        <f t="shared" si="102"/>
        <v>93.74684291840245</v>
      </c>
      <c r="EH67" s="53">
        <f t="shared" si="102"/>
        <v>0.17245963498652733</v>
      </c>
      <c r="EI67" s="53">
        <f t="shared" si="102"/>
        <v>-42.679900741294254</v>
      </c>
      <c r="EJ67" s="53">
        <f t="shared" si="102"/>
        <v>-364.70604417599077</v>
      </c>
      <c r="EK67" s="53">
        <f t="shared" si="102"/>
        <v>-1008.8844100481982</v>
      </c>
      <c r="EL67" s="53">
        <f t="shared" si="102"/>
        <v>-1706.343673003361</v>
      </c>
      <c r="EM67" s="53">
        <f t="shared" si="102"/>
        <v>-2118.971174836215</v>
      </c>
      <c r="EN67" s="53">
        <f t="shared" si="102"/>
        <v>-2054.5610158450145</v>
      </c>
      <c r="EO67" s="53">
        <f t="shared" si="102"/>
        <v>-1542.3879061311868</v>
      </c>
      <c r="EP67" s="53">
        <f t="shared" si="102"/>
        <v>-824.2522782921336</v>
      </c>
      <c r="EQ67" s="53">
        <f t="shared" si="102"/>
        <v>-246.37198387691035</v>
      </c>
      <c r="ER67" s="53">
        <f t="shared" si="102"/>
        <v>-15.169588079543137</v>
      </c>
      <c r="ES67" s="53">
        <f t="shared" si="102"/>
        <v>4.136114367083467</v>
      </c>
      <c r="ET67" s="53">
        <f t="shared" si="102"/>
        <v>166.2475136750574</v>
      </c>
      <c r="EU67" s="53">
        <f t="shared" si="102"/>
        <v>676.8085026035762</v>
      </c>
      <c r="EV67" s="53">
        <f t="shared" si="102"/>
        <v>1393.6286604729469</v>
      </c>
      <c r="EW67" s="53">
        <f t="shared" si="102"/>
        <v>1976.779898600699</v>
      </c>
      <c r="EX67" s="53">
        <f t="shared" si="102"/>
        <v>2147.910232818658</v>
      </c>
      <c r="EY67" s="53">
        <f t="shared" si="102"/>
        <v>1828.9495764839337</v>
      </c>
      <c r="EZ67" s="53">
        <f t="shared" si="102"/>
        <v>1166.978520713095</v>
      </c>
      <c r="FA67" s="53">
        <f t="shared" si="102"/>
        <v>481.8664061026726</v>
      </c>
      <c r="FB67" s="53">
        <f t="shared" si="102"/>
        <v>81.13636226741659</v>
      </c>
      <c r="FC67" s="53">
        <f t="shared" si="102"/>
        <v>0.034890924779994524</v>
      </c>
      <c r="FD67" s="53">
        <f t="shared" si="102"/>
        <v>-51.22684650040856</v>
      </c>
      <c r="FE67" s="53">
        <f t="shared" si="102"/>
        <v>-393.7066167774814</v>
      </c>
      <c r="FF67" s="53">
        <f t="shared" si="102"/>
        <v>-1049.9313990929438</v>
      </c>
      <c r="FG67" s="53">
        <f t="shared" si="102"/>
        <v>-1739.7104037529496</v>
      </c>
      <c r="FH67" s="53">
        <f t="shared" si="102"/>
        <v>-2128.7484932467246</v>
      </c>
      <c r="FI67" s="53">
        <f t="shared" si="102"/>
        <v>-2036.3317055978307</v>
      </c>
      <c r="FJ67" s="53">
        <f t="shared" si="102"/>
        <v>-1504.4912736629885</v>
      </c>
      <c r="FK67" s="53">
        <f t="shared" si="102"/>
        <v>-785.054172707926</v>
      </c>
      <c r="FL67" s="53">
        <f t="shared" si="102"/>
        <v>-223.80672075045996</v>
      </c>
      <c r="FM67" s="53">
        <f t="shared" si="102"/>
        <v>-11.391424915186455</v>
      </c>
      <c r="FN67" s="53">
        <f t="shared" si="102"/>
        <v>6.156621240600653</v>
      </c>
      <c r="FO67" s="53">
        <f t="shared" si="102"/>
        <v>185.39500945600125</v>
      </c>
      <c r="FP67" s="53">
        <f t="shared" si="102"/>
        <v>714.3219952033282</v>
      </c>
      <c r="FQ67" s="53">
        <f t="shared" si="102"/>
        <v>1433.125552114072</v>
      </c>
      <c r="FR67" s="53">
        <f t="shared" si="102"/>
        <v>1999.0193452789529</v>
      </c>
      <c r="FS67" s="53">
        <f t="shared" si="102"/>
        <v>2142.630594253784</v>
      </c>
      <c r="FT67" s="53">
        <f t="shared" si="102"/>
        <v>1798.527596517096</v>
      </c>
      <c r="FU67" s="53">
        <f t="shared" si="102"/>
        <v>1125.776189914751</v>
      </c>
      <c r="FV67" s="53">
        <f t="shared" si="102"/>
        <v>449.9004263429228</v>
      </c>
      <c r="FW67" s="53">
        <f t="shared" si="102"/>
        <v>69.63048628790261</v>
      </c>
      <c r="FX67" s="53">
        <f t="shared" si="102"/>
        <v>0.000906619906668508</v>
      </c>
      <c r="FY67" s="53">
        <f t="shared" si="102"/>
        <v>-60.78142391047821</v>
      </c>
      <c r="FZ67" s="53">
        <f t="shared" si="102"/>
        <v>-423.78204394814014</v>
      </c>
      <c r="GA67" s="53">
        <f t="shared" si="102"/>
        <v>-1091.0946569977602</v>
      </c>
      <c r="GB67" s="53">
        <f t="shared" si="102"/>
        <v>-1772.0863926138045</v>
      </c>
      <c r="GC67" s="53">
        <f t="shared" si="102"/>
        <v>-2136.9532312084207</v>
      </c>
      <c r="GD67" s="53">
        <f t="shared" si="102"/>
        <v>-2016.6639637793685</v>
      </c>
      <c r="GE67" s="53">
        <f t="shared" si="102"/>
        <v>-1465.9743911445562</v>
      </c>
      <c r="GF67" s="53">
        <f t="shared" si="102"/>
        <v>-746.3945671985105</v>
      </c>
      <c r="GG67" s="53">
        <f t="shared" si="102"/>
        <v>-202.44158290946658</v>
      </c>
      <c r="GH67" s="53">
        <f t="shared" si="102"/>
        <v>-8.28892543086111</v>
      </c>
      <c r="GI67" s="53">
        <f t="shared" si="102"/>
        <v>8.737983600697131</v>
      </c>
      <c r="GJ67" s="53">
        <f t="shared" si="102"/>
        <v>205.74688756755972</v>
      </c>
      <c r="GK67" s="53">
        <f t="shared" si="102"/>
        <v>752.4822408974637</v>
      </c>
      <c r="GL67" s="53">
        <f t="shared" si="102"/>
        <v>1472.1166547005716</v>
      </c>
      <c r="GM67" s="53">
        <f aca="true" t="shared" si="103" ref="GM67:GS67">-$F$7*GM44^2*COS(GM47)+($D$7-($B$5+$B$6))*GM44^2*SIN(GM47)</f>
        <v>2019.875282820676</v>
      </c>
      <c r="GN67" s="53">
        <f t="shared" si="103"/>
        <v>2135.7584630550173</v>
      </c>
      <c r="GO67" s="53">
        <f t="shared" si="103"/>
        <v>1767.024192783424</v>
      </c>
      <c r="GP67" s="53">
        <f t="shared" si="103"/>
        <v>1084.5668718563943</v>
      </c>
      <c r="GQ67" s="53">
        <f t="shared" si="103"/>
        <v>418.9459101865843</v>
      </c>
      <c r="GR67" s="53">
        <f t="shared" si="103"/>
        <v>59.198628121336995</v>
      </c>
      <c r="GS67" s="53">
        <f t="shared" si="103"/>
        <v>-0.002365012433920374</v>
      </c>
    </row>
    <row r="68" spans="1:201" ht="15.75" thickBot="1">
      <c r="A68" s="59" t="s">
        <v>112</v>
      </c>
      <c r="B68" s="58"/>
      <c r="C68" s="58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</row>
    <row r="69" spans="1:201" ht="15">
      <c r="A69" s="55" t="s">
        <v>79</v>
      </c>
      <c r="B69" s="15">
        <f aca="true" t="shared" si="104" ref="B69:AG69">-$D$5*B39*SIN(B46)-$E$5*B39*COS(B46)</f>
        <v>0</v>
      </c>
      <c r="C69" s="15">
        <f t="shared" si="104"/>
        <v>0</v>
      </c>
      <c r="D69" s="15">
        <f t="shared" si="104"/>
        <v>0</v>
      </c>
      <c r="E69" s="15">
        <f t="shared" si="104"/>
        <v>0</v>
      </c>
      <c r="F69" s="15">
        <f t="shared" si="104"/>
        <v>0</v>
      </c>
      <c r="G69" s="15">
        <f t="shared" si="104"/>
        <v>0</v>
      </c>
      <c r="H69" s="15">
        <f t="shared" si="104"/>
        <v>0</v>
      </c>
      <c r="I69" s="15">
        <f t="shared" si="104"/>
        <v>0</v>
      </c>
      <c r="J69" s="15">
        <f t="shared" si="104"/>
        <v>0</v>
      </c>
      <c r="K69" s="15">
        <f t="shared" si="104"/>
        <v>0</v>
      </c>
      <c r="L69" s="15">
        <f t="shared" si="104"/>
        <v>0</v>
      </c>
      <c r="M69" s="15">
        <f t="shared" si="104"/>
        <v>0</v>
      </c>
      <c r="N69" s="15">
        <f t="shared" si="104"/>
        <v>0</v>
      </c>
      <c r="O69" s="15">
        <f t="shared" si="104"/>
        <v>0</v>
      </c>
      <c r="P69" s="15">
        <f t="shared" si="104"/>
        <v>0</v>
      </c>
      <c r="Q69" s="15">
        <f t="shared" si="104"/>
        <v>0</v>
      </c>
      <c r="R69" s="15">
        <f t="shared" si="104"/>
        <v>0</v>
      </c>
      <c r="S69" s="15">
        <f t="shared" si="104"/>
        <v>0</v>
      </c>
      <c r="T69" s="15">
        <f t="shared" si="104"/>
        <v>0</v>
      </c>
      <c r="U69" s="15">
        <f t="shared" si="104"/>
        <v>0</v>
      </c>
      <c r="V69" s="15">
        <f t="shared" si="104"/>
        <v>0</v>
      </c>
      <c r="W69" s="15">
        <f t="shared" si="104"/>
        <v>0</v>
      </c>
      <c r="X69" s="15">
        <f t="shared" si="104"/>
        <v>0</v>
      </c>
      <c r="Y69" s="15">
        <f t="shared" si="104"/>
        <v>0</v>
      </c>
      <c r="Z69" s="15">
        <f t="shared" si="104"/>
        <v>0</v>
      </c>
      <c r="AA69" s="15">
        <f t="shared" si="104"/>
        <v>0</v>
      </c>
      <c r="AB69" s="15">
        <f t="shared" si="104"/>
        <v>0</v>
      </c>
      <c r="AC69" s="15">
        <f t="shared" si="104"/>
        <v>0</v>
      </c>
      <c r="AD69" s="15">
        <f t="shared" si="104"/>
        <v>0</v>
      </c>
      <c r="AE69" s="15">
        <f t="shared" si="104"/>
        <v>0</v>
      </c>
      <c r="AF69" s="15">
        <f t="shared" si="104"/>
        <v>0</v>
      </c>
      <c r="AG69" s="15">
        <f t="shared" si="104"/>
        <v>0</v>
      </c>
      <c r="AH69" s="15">
        <f aca="true" t="shared" si="105" ref="AH69:BM69">-$D$5*AH39*SIN(AH46)-$E$5*AH39*COS(AH46)</f>
        <v>0</v>
      </c>
      <c r="AI69" s="15">
        <f t="shared" si="105"/>
        <v>0</v>
      </c>
      <c r="AJ69" s="15">
        <f t="shared" si="105"/>
        <v>0</v>
      </c>
      <c r="AK69" s="15">
        <f t="shared" si="105"/>
        <v>0</v>
      </c>
      <c r="AL69" s="15">
        <f t="shared" si="105"/>
        <v>0</v>
      </c>
      <c r="AM69" s="15">
        <f t="shared" si="105"/>
        <v>0</v>
      </c>
      <c r="AN69" s="15">
        <f t="shared" si="105"/>
        <v>0</v>
      </c>
      <c r="AO69" s="15">
        <f t="shared" si="105"/>
        <v>0</v>
      </c>
      <c r="AP69" s="15">
        <f t="shared" si="105"/>
        <v>0</v>
      </c>
      <c r="AQ69" s="15">
        <f t="shared" si="105"/>
        <v>0</v>
      </c>
      <c r="AR69" s="15">
        <f t="shared" si="105"/>
        <v>0</v>
      </c>
      <c r="AS69" s="15">
        <f t="shared" si="105"/>
        <v>0</v>
      </c>
      <c r="AT69" s="15">
        <f t="shared" si="105"/>
        <v>0</v>
      </c>
      <c r="AU69" s="15">
        <f t="shared" si="105"/>
        <v>0</v>
      </c>
      <c r="AV69" s="15">
        <f t="shared" si="105"/>
        <v>0</v>
      </c>
      <c r="AW69" s="15">
        <f t="shared" si="105"/>
        <v>0</v>
      </c>
      <c r="AX69" s="15">
        <f t="shared" si="105"/>
        <v>0</v>
      </c>
      <c r="AY69" s="15">
        <f t="shared" si="105"/>
        <v>0</v>
      </c>
      <c r="AZ69" s="15">
        <f t="shared" si="105"/>
        <v>0</v>
      </c>
      <c r="BA69" s="15">
        <f t="shared" si="105"/>
        <v>0</v>
      </c>
      <c r="BB69" s="15">
        <f t="shared" si="105"/>
        <v>0</v>
      </c>
      <c r="BC69" s="15">
        <f t="shared" si="105"/>
        <v>0</v>
      </c>
      <c r="BD69" s="15">
        <f t="shared" si="105"/>
        <v>0</v>
      </c>
      <c r="BE69" s="15">
        <f t="shared" si="105"/>
        <v>0</v>
      </c>
      <c r="BF69" s="15">
        <f t="shared" si="105"/>
        <v>0</v>
      </c>
      <c r="BG69" s="15">
        <f t="shared" si="105"/>
        <v>0</v>
      </c>
      <c r="BH69" s="15">
        <f t="shared" si="105"/>
        <v>0</v>
      </c>
      <c r="BI69" s="15">
        <f t="shared" si="105"/>
        <v>0</v>
      </c>
      <c r="BJ69" s="15">
        <f t="shared" si="105"/>
        <v>0</v>
      </c>
      <c r="BK69" s="15">
        <f t="shared" si="105"/>
        <v>0</v>
      </c>
      <c r="BL69" s="15">
        <f t="shared" si="105"/>
        <v>0</v>
      </c>
      <c r="BM69" s="15">
        <f t="shared" si="105"/>
        <v>0</v>
      </c>
      <c r="BN69" s="15">
        <f aca="true" t="shared" si="106" ref="BN69:CS69">-$D$5*BN39*SIN(BN46)-$E$5*BN39*COS(BN46)</f>
        <v>0</v>
      </c>
      <c r="BO69" s="15">
        <f t="shared" si="106"/>
        <v>0</v>
      </c>
      <c r="BP69" s="15">
        <f t="shared" si="106"/>
        <v>0</v>
      </c>
      <c r="BQ69" s="15">
        <f t="shared" si="106"/>
        <v>0</v>
      </c>
      <c r="BR69" s="15">
        <f t="shared" si="106"/>
        <v>0</v>
      </c>
      <c r="BS69" s="15">
        <f t="shared" si="106"/>
        <v>0</v>
      </c>
      <c r="BT69" s="15">
        <f t="shared" si="106"/>
        <v>0</v>
      </c>
      <c r="BU69" s="15">
        <f t="shared" si="106"/>
        <v>0</v>
      </c>
      <c r="BV69" s="15">
        <f t="shared" si="106"/>
        <v>0</v>
      </c>
      <c r="BW69" s="15">
        <f t="shared" si="106"/>
        <v>0</v>
      </c>
      <c r="BX69" s="15">
        <f t="shared" si="106"/>
        <v>0</v>
      </c>
      <c r="BY69" s="15">
        <f t="shared" si="106"/>
        <v>0</v>
      </c>
      <c r="BZ69" s="15">
        <f t="shared" si="106"/>
        <v>0</v>
      </c>
      <c r="CA69" s="15">
        <f t="shared" si="106"/>
        <v>0</v>
      </c>
      <c r="CB69" s="15">
        <f t="shared" si="106"/>
        <v>0</v>
      </c>
      <c r="CC69" s="15">
        <f t="shared" si="106"/>
        <v>0</v>
      </c>
      <c r="CD69" s="15">
        <f t="shared" si="106"/>
        <v>0</v>
      </c>
      <c r="CE69" s="15">
        <f t="shared" si="106"/>
        <v>0</v>
      </c>
      <c r="CF69" s="15">
        <f t="shared" si="106"/>
        <v>0</v>
      </c>
      <c r="CG69" s="15">
        <f t="shared" si="106"/>
        <v>0</v>
      </c>
      <c r="CH69" s="15">
        <f t="shared" si="106"/>
        <v>0</v>
      </c>
      <c r="CI69" s="15">
        <f t="shared" si="106"/>
        <v>0</v>
      </c>
      <c r="CJ69" s="15">
        <f t="shared" si="106"/>
        <v>0</v>
      </c>
      <c r="CK69" s="15">
        <f t="shared" si="106"/>
        <v>0</v>
      </c>
      <c r="CL69" s="15">
        <f t="shared" si="106"/>
        <v>0</v>
      </c>
      <c r="CM69" s="15">
        <f t="shared" si="106"/>
        <v>0</v>
      </c>
      <c r="CN69" s="15">
        <f t="shared" si="106"/>
        <v>0</v>
      </c>
      <c r="CO69" s="15">
        <f t="shared" si="106"/>
        <v>0</v>
      </c>
      <c r="CP69" s="15">
        <f t="shared" si="106"/>
        <v>0</v>
      </c>
      <c r="CQ69" s="15">
        <f t="shared" si="106"/>
        <v>0</v>
      </c>
      <c r="CR69" s="15">
        <f t="shared" si="106"/>
        <v>0</v>
      </c>
      <c r="CS69" s="15">
        <f t="shared" si="106"/>
        <v>0</v>
      </c>
      <c r="CT69" s="15">
        <f aca="true" t="shared" si="107" ref="CT69:DY69">-$D$5*CT39*SIN(CT46)-$E$5*CT39*COS(CT46)</f>
        <v>0</v>
      </c>
      <c r="CU69" s="15">
        <f t="shared" si="107"/>
        <v>0</v>
      </c>
      <c r="CV69" s="15">
        <f t="shared" si="107"/>
        <v>0</v>
      </c>
      <c r="CW69" s="15">
        <f t="shared" si="107"/>
        <v>0</v>
      </c>
      <c r="CX69" s="15">
        <f t="shared" si="107"/>
        <v>0</v>
      </c>
      <c r="CY69" s="15">
        <f t="shared" si="107"/>
        <v>0</v>
      </c>
      <c r="CZ69" s="15">
        <f t="shared" si="107"/>
        <v>0</v>
      </c>
      <c r="DA69" s="15">
        <f t="shared" si="107"/>
        <v>0</v>
      </c>
      <c r="DB69" s="15">
        <f t="shared" si="107"/>
        <v>0</v>
      </c>
      <c r="DC69" s="15">
        <f t="shared" si="107"/>
        <v>0</v>
      </c>
      <c r="DD69" s="15">
        <f t="shared" si="107"/>
        <v>0</v>
      </c>
      <c r="DE69" s="15">
        <f t="shared" si="107"/>
        <v>0</v>
      </c>
      <c r="DF69" s="15">
        <f t="shared" si="107"/>
        <v>0</v>
      </c>
      <c r="DG69" s="15">
        <f t="shared" si="107"/>
        <v>0</v>
      </c>
      <c r="DH69" s="15">
        <f t="shared" si="107"/>
        <v>0</v>
      </c>
      <c r="DI69" s="15">
        <f t="shared" si="107"/>
        <v>0</v>
      </c>
      <c r="DJ69" s="15">
        <f t="shared" si="107"/>
        <v>0</v>
      </c>
      <c r="DK69" s="15">
        <f t="shared" si="107"/>
        <v>0</v>
      </c>
      <c r="DL69" s="15">
        <f t="shared" si="107"/>
        <v>0</v>
      </c>
      <c r="DM69" s="15">
        <f t="shared" si="107"/>
        <v>0</v>
      </c>
      <c r="DN69" s="15">
        <f t="shared" si="107"/>
        <v>0</v>
      </c>
      <c r="DO69" s="15">
        <f t="shared" si="107"/>
        <v>0</v>
      </c>
      <c r="DP69" s="15">
        <f t="shared" si="107"/>
        <v>0</v>
      </c>
      <c r="DQ69" s="15">
        <f t="shared" si="107"/>
        <v>0</v>
      </c>
      <c r="DR69" s="15">
        <f t="shared" si="107"/>
        <v>0</v>
      </c>
      <c r="DS69" s="15">
        <f t="shared" si="107"/>
        <v>0</v>
      </c>
      <c r="DT69" s="15">
        <f t="shared" si="107"/>
        <v>0</v>
      </c>
      <c r="DU69" s="15">
        <f t="shared" si="107"/>
        <v>0</v>
      </c>
      <c r="DV69" s="15">
        <f t="shared" si="107"/>
        <v>0</v>
      </c>
      <c r="DW69" s="15">
        <f t="shared" si="107"/>
        <v>0</v>
      </c>
      <c r="DX69" s="15">
        <f t="shared" si="107"/>
        <v>0</v>
      </c>
      <c r="DY69" s="15">
        <f t="shared" si="107"/>
        <v>0</v>
      </c>
      <c r="DZ69" s="15">
        <f aca="true" t="shared" si="108" ref="DZ69:FE69">-$D$5*DZ39*SIN(DZ46)-$E$5*DZ39*COS(DZ46)</f>
        <v>0</v>
      </c>
      <c r="EA69" s="15">
        <f t="shared" si="108"/>
        <v>0</v>
      </c>
      <c r="EB69" s="15">
        <f t="shared" si="108"/>
        <v>0</v>
      </c>
      <c r="EC69" s="15">
        <f t="shared" si="108"/>
        <v>0</v>
      </c>
      <c r="ED69" s="15">
        <f t="shared" si="108"/>
        <v>0</v>
      </c>
      <c r="EE69" s="15">
        <f t="shared" si="108"/>
        <v>0</v>
      </c>
      <c r="EF69" s="15">
        <f t="shared" si="108"/>
        <v>0</v>
      </c>
      <c r="EG69" s="15">
        <f t="shared" si="108"/>
        <v>0</v>
      </c>
      <c r="EH69" s="15">
        <f t="shared" si="108"/>
        <v>0</v>
      </c>
      <c r="EI69" s="15">
        <f t="shared" si="108"/>
        <v>0</v>
      </c>
      <c r="EJ69" s="15">
        <f t="shared" si="108"/>
        <v>0</v>
      </c>
      <c r="EK69" s="15">
        <f t="shared" si="108"/>
        <v>0</v>
      </c>
      <c r="EL69" s="15">
        <f t="shared" si="108"/>
        <v>0</v>
      </c>
      <c r="EM69" s="15">
        <f t="shared" si="108"/>
        <v>0</v>
      </c>
      <c r="EN69" s="15">
        <f t="shared" si="108"/>
        <v>0</v>
      </c>
      <c r="EO69" s="15">
        <f t="shared" si="108"/>
        <v>0</v>
      </c>
      <c r="EP69" s="15">
        <f t="shared" si="108"/>
        <v>0</v>
      </c>
      <c r="EQ69" s="15">
        <f t="shared" si="108"/>
        <v>0</v>
      </c>
      <c r="ER69" s="15">
        <f t="shared" si="108"/>
        <v>0</v>
      </c>
      <c r="ES69" s="15">
        <f t="shared" si="108"/>
        <v>0</v>
      </c>
      <c r="ET69" s="15">
        <f t="shared" si="108"/>
        <v>0</v>
      </c>
      <c r="EU69" s="15">
        <f t="shared" si="108"/>
        <v>0</v>
      </c>
      <c r="EV69" s="15">
        <f t="shared" si="108"/>
        <v>0</v>
      </c>
      <c r="EW69" s="15">
        <f t="shared" si="108"/>
        <v>0</v>
      </c>
      <c r="EX69" s="15">
        <f t="shared" si="108"/>
        <v>0</v>
      </c>
      <c r="EY69" s="15">
        <f t="shared" si="108"/>
        <v>0</v>
      </c>
      <c r="EZ69" s="15">
        <f t="shared" si="108"/>
        <v>0</v>
      </c>
      <c r="FA69" s="15">
        <f t="shared" si="108"/>
        <v>0</v>
      </c>
      <c r="FB69" s="15">
        <f t="shared" si="108"/>
        <v>0</v>
      </c>
      <c r="FC69" s="15">
        <f t="shared" si="108"/>
        <v>0</v>
      </c>
      <c r="FD69" s="15">
        <f t="shared" si="108"/>
        <v>0</v>
      </c>
      <c r="FE69" s="15">
        <f t="shared" si="108"/>
        <v>0</v>
      </c>
      <c r="FF69" s="15">
        <f aca="true" t="shared" si="109" ref="FF69:GK69">-$D$5*FF39*SIN(FF46)-$E$5*FF39*COS(FF46)</f>
        <v>0</v>
      </c>
      <c r="FG69" s="15">
        <f t="shared" si="109"/>
        <v>0</v>
      </c>
      <c r="FH69" s="15">
        <f t="shared" si="109"/>
        <v>0</v>
      </c>
      <c r="FI69" s="15">
        <f t="shared" si="109"/>
        <v>0</v>
      </c>
      <c r="FJ69" s="15">
        <f t="shared" si="109"/>
        <v>0</v>
      </c>
      <c r="FK69" s="15">
        <f t="shared" si="109"/>
        <v>0</v>
      </c>
      <c r="FL69" s="15">
        <f t="shared" si="109"/>
        <v>0</v>
      </c>
      <c r="FM69" s="15">
        <f t="shared" si="109"/>
        <v>0</v>
      </c>
      <c r="FN69" s="15">
        <f t="shared" si="109"/>
        <v>0</v>
      </c>
      <c r="FO69" s="15">
        <f t="shared" si="109"/>
        <v>0</v>
      </c>
      <c r="FP69" s="15">
        <f t="shared" si="109"/>
        <v>0</v>
      </c>
      <c r="FQ69" s="15">
        <f t="shared" si="109"/>
        <v>0</v>
      </c>
      <c r="FR69" s="15">
        <f t="shared" si="109"/>
        <v>0</v>
      </c>
      <c r="FS69" s="15">
        <f t="shared" si="109"/>
        <v>0</v>
      </c>
      <c r="FT69" s="15">
        <f t="shared" si="109"/>
        <v>0</v>
      </c>
      <c r="FU69" s="15">
        <f t="shared" si="109"/>
        <v>0</v>
      </c>
      <c r="FV69" s="15">
        <f t="shared" si="109"/>
        <v>0</v>
      </c>
      <c r="FW69" s="15">
        <f t="shared" si="109"/>
        <v>0</v>
      </c>
      <c r="FX69" s="15">
        <f t="shared" si="109"/>
        <v>0</v>
      </c>
      <c r="FY69" s="15">
        <f t="shared" si="109"/>
        <v>0</v>
      </c>
      <c r="FZ69" s="15">
        <f t="shared" si="109"/>
        <v>0</v>
      </c>
      <c r="GA69" s="15">
        <f t="shared" si="109"/>
        <v>0</v>
      </c>
      <c r="GB69" s="15">
        <f t="shared" si="109"/>
        <v>0</v>
      </c>
      <c r="GC69" s="15">
        <f t="shared" si="109"/>
        <v>0</v>
      </c>
      <c r="GD69" s="15">
        <f t="shared" si="109"/>
        <v>0</v>
      </c>
      <c r="GE69" s="15">
        <f t="shared" si="109"/>
        <v>0</v>
      </c>
      <c r="GF69" s="15">
        <f t="shared" si="109"/>
        <v>0</v>
      </c>
      <c r="GG69" s="15">
        <f t="shared" si="109"/>
        <v>0</v>
      </c>
      <c r="GH69" s="15">
        <f t="shared" si="109"/>
        <v>0</v>
      </c>
      <c r="GI69" s="15">
        <f t="shared" si="109"/>
        <v>0</v>
      </c>
      <c r="GJ69" s="15">
        <f t="shared" si="109"/>
        <v>0</v>
      </c>
      <c r="GK69" s="15">
        <f t="shared" si="109"/>
        <v>0</v>
      </c>
      <c r="GL69" s="15">
        <f aca="true" t="shared" si="110" ref="GL69:GS69">-$D$5*GL39*SIN(GL46)-$E$5*GL39*COS(GL46)</f>
        <v>0</v>
      </c>
      <c r="GM69" s="15">
        <f t="shared" si="110"/>
        <v>0</v>
      </c>
      <c r="GN69" s="15">
        <f t="shared" si="110"/>
        <v>0</v>
      </c>
      <c r="GO69" s="15">
        <f t="shared" si="110"/>
        <v>0</v>
      </c>
      <c r="GP69" s="15">
        <f t="shared" si="110"/>
        <v>0</v>
      </c>
      <c r="GQ69" s="15">
        <f t="shared" si="110"/>
        <v>0</v>
      </c>
      <c r="GR69" s="15">
        <f t="shared" si="110"/>
        <v>0</v>
      </c>
      <c r="GS69" s="15">
        <f t="shared" si="110"/>
        <v>0</v>
      </c>
    </row>
    <row r="70" spans="1:201" ht="15">
      <c r="A70" s="56" t="s">
        <v>80</v>
      </c>
      <c r="B70" s="50">
        <f aca="true" t="shared" si="111" ref="B70:AG70">$D$5*B39*COS(B46)-$E$5*B39*SIN(B46)</f>
        <v>0</v>
      </c>
      <c r="C70" s="50">
        <f t="shared" si="111"/>
        <v>0</v>
      </c>
      <c r="D70" s="50">
        <f t="shared" si="111"/>
        <v>0</v>
      </c>
      <c r="E70" s="50">
        <f t="shared" si="111"/>
        <v>0</v>
      </c>
      <c r="F70" s="50">
        <f t="shared" si="111"/>
        <v>0</v>
      </c>
      <c r="G70" s="50">
        <f t="shared" si="111"/>
        <v>0</v>
      </c>
      <c r="H70" s="50">
        <f t="shared" si="111"/>
        <v>0</v>
      </c>
      <c r="I70" s="50">
        <f t="shared" si="111"/>
        <v>0</v>
      </c>
      <c r="J70" s="50">
        <f t="shared" si="111"/>
        <v>0</v>
      </c>
      <c r="K70" s="50">
        <f t="shared" si="111"/>
        <v>0</v>
      </c>
      <c r="L70" s="50">
        <f t="shared" si="111"/>
        <v>0</v>
      </c>
      <c r="M70" s="50">
        <f t="shared" si="111"/>
        <v>0</v>
      </c>
      <c r="N70" s="50">
        <f t="shared" si="111"/>
        <v>0</v>
      </c>
      <c r="O70" s="50">
        <f t="shared" si="111"/>
        <v>0</v>
      </c>
      <c r="P70" s="50">
        <f t="shared" si="111"/>
        <v>0</v>
      </c>
      <c r="Q70" s="50">
        <f t="shared" si="111"/>
        <v>0</v>
      </c>
      <c r="R70" s="50">
        <f t="shared" si="111"/>
        <v>0</v>
      </c>
      <c r="S70" s="50">
        <f t="shared" si="111"/>
        <v>0</v>
      </c>
      <c r="T70" s="50">
        <f t="shared" si="111"/>
        <v>0</v>
      </c>
      <c r="U70" s="50">
        <f t="shared" si="111"/>
        <v>0</v>
      </c>
      <c r="V70" s="50">
        <f t="shared" si="111"/>
        <v>0</v>
      </c>
      <c r="W70" s="50">
        <f t="shared" si="111"/>
        <v>0</v>
      </c>
      <c r="X70" s="50">
        <f t="shared" si="111"/>
        <v>0</v>
      </c>
      <c r="Y70" s="50">
        <f t="shared" si="111"/>
        <v>0</v>
      </c>
      <c r="Z70" s="50">
        <f t="shared" si="111"/>
        <v>0</v>
      </c>
      <c r="AA70" s="50">
        <f t="shared" si="111"/>
        <v>0</v>
      </c>
      <c r="AB70" s="50">
        <f t="shared" si="111"/>
        <v>0</v>
      </c>
      <c r="AC70" s="50">
        <f t="shared" si="111"/>
        <v>0</v>
      </c>
      <c r="AD70" s="50">
        <f t="shared" si="111"/>
        <v>0</v>
      </c>
      <c r="AE70" s="50">
        <f t="shared" si="111"/>
        <v>0</v>
      </c>
      <c r="AF70" s="50">
        <f t="shared" si="111"/>
        <v>0</v>
      </c>
      <c r="AG70" s="50">
        <f t="shared" si="111"/>
        <v>0</v>
      </c>
      <c r="AH70" s="50">
        <f aca="true" t="shared" si="112" ref="AH70:BM70">$D$5*AH39*COS(AH46)-$E$5*AH39*SIN(AH46)</f>
        <v>0</v>
      </c>
      <c r="AI70" s="50">
        <f t="shared" si="112"/>
        <v>0</v>
      </c>
      <c r="AJ70" s="50">
        <f t="shared" si="112"/>
        <v>0</v>
      </c>
      <c r="AK70" s="50">
        <f t="shared" si="112"/>
        <v>0</v>
      </c>
      <c r="AL70" s="50">
        <f t="shared" si="112"/>
        <v>0</v>
      </c>
      <c r="AM70" s="50">
        <f t="shared" si="112"/>
        <v>0</v>
      </c>
      <c r="AN70" s="50">
        <f t="shared" si="112"/>
        <v>0</v>
      </c>
      <c r="AO70" s="50">
        <f t="shared" si="112"/>
        <v>0</v>
      </c>
      <c r="AP70" s="50">
        <f t="shared" si="112"/>
        <v>0</v>
      </c>
      <c r="AQ70" s="50">
        <f t="shared" si="112"/>
        <v>0</v>
      </c>
      <c r="AR70" s="50">
        <f t="shared" si="112"/>
        <v>0</v>
      </c>
      <c r="AS70" s="50">
        <f t="shared" si="112"/>
        <v>0</v>
      </c>
      <c r="AT70" s="50">
        <f t="shared" si="112"/>
        <v>0</v>
      </c>
      <c r="AU70" s="50">
        <f t="shared" si="112"/>
        <v>0</v>
      </c>
      <c r="AV70" s="50">
        <f t="shared" si="112"/>
        <v>0</v>
      </c>
      <c r="AW70" s="50">
        <f t="shared" si="112"/>
        <v>0</v>
      </c>
      <c r="AX70" s="50">
        <f t="shared" si="112"/>
        <v>0</v>
      </c>
      <c r="AY70" s="50">
        <f t="shared" si="112"/>
        <v>0</v>
      </c>
      <c r="AZ70" s="50">
        <f t="shared" si="112"/>
        <v>0</v>
      </c>
      <c r="BA70" s="50">
        <f t="shared" si="112"/>
        <v>0</v>
      </c>
      <c r="BB70" s="50">
        <f t="shared" si="112"/>
        <v>0</v>
      </c>
      <c r="BC70" s="50">
        <f t="shared" si="112"/>
        <v>0</v>
      </c>
      <c r="BD70" s="50">
        <f t="shared" si="112"/>
        <v>0</v>
      </c>
      <c r="BE70" s="50">
        <f t="shared" si="112"/>
        <v>0</v>
      </c>
      <c r="BF70" s="50">
        <f t="shared" si="112"/>
        <v>0</v>
      </c>
      <c r="BG70" s="50">
        <f t="shared" si="112"/>
        <v>0</v>
      </c>
      <c r="BH70" s="50">
        <f t="shared" si="112"/>
        <v>0</v>
      </c>
      <c r="BI70" s="50">
        <f t="shared" si="112"/>
        <v>0</v>
      </c>
      <c r="BJ70" s="50">
        <f t="shared" si="112"/>
        <v>0</v>
      </c>
      <c r="BK70" s="50">
        <f t="shared" si="112"/>
        <v>0</v>
      </c>
      <c r="BL70" s="50">
        <f t="shared" si="112"/>
        <v>0</v>
      </c>
      <c r="BM70" s="50">
        <f t="shared" si="112"/>
        <v>0</v>
      </c>
      <c r="BN70" s="50">
        <f aca="true" t="shared" si="113" ref="BN70:CS70">$D$5*BN39*COS(BN46)-$E$5*BN39*SIN(BN46)</f>
        <v>0</v>
      </c>
      <c r="BO70" s="50">
        <f t="shared" si="113"/>
        <v>0</v>
      </c>
      <c r="BP70" s="50">
        <f t="shared" si="113"/>
        <v>0</v>
      </c>
      <c r="BQ70" s="50">
        <f t="shared" si="113"/>
        <v>0</v>
      </c>
      <c r="BR70" s="50">
        <f t="shared" si="113"/>
        <v>0</v>
      </c>
      <c r="BS70" s="50">
        <f t="shared" si="113"/>
        <v>0</v>
      </c>
      <c r="BT70" s="50">
        <f t="shared" si="113"/>
        <v>0</v>
      </c>
      <c r="BU70" s="50">
        <f t="shared" si="113"/>
        <v>0</v>
      </c>
      <c r="BV70" s="50">
        <f t="shared" si="113"/>
        <v>0</v>
      </c>
      <c r="BW70" s="50">
        <f t="shared" si="113"/>
        <v>0</v>
      </c>
      <c r="BX70" s="50">
        <f t="shared" si="113"/>
        <v>0</v>
      </c>
      <c r="BY70" s="50">
        <f t="shared" si="113"/>
        <v>0</v>
      </c>
      <c r="BZ70" s="50">
        <f t="shared" si="113"/>
        <v>0</v>
      </c>
      <c r="CA70" s="50">
        <f t="shared" si="113"/>
        <v>0</v>
      </c>
      <c r="CB70" s="50">
        <f t="shared" si="113"/>
        <v>0</v>
      </c>
      <c r="CC70" s="50">
        <f t="shared" si="113"/>
        <v>0</v>
      </c>
      <c r="CD70" s="50">
        <f t="shared" si="113"/>
        <v>0</v>
      </c>
      <c r="CE70" s="50">
        <f t="shared" si="113"/>
        <v>0</v>
      </c>
      <c r="CF70" s="50">
        <f t="shared" si="113"/>
        <v>0</v>
      </c>
      <c r="CG70" s="50">
        <f t="shared" si="113"/>
        <v>0</v>
      </c>
      <c r="CH70" s="50">
        <f t="shared" si="113"/>
        <v>0</v>
      </c>
      <c r="CI70" s="50">
        <f t="shared" si="113"/>
        <v>0</v>
      </c>
      <c r="CJ70" s="50">
        <f t="shared" si="113"/>
        <v>0</v>
      </c>
      <c r="CK70" s="50">
        <f t="shared" si="113"/>
        <v>0</v>
      </c>
      <c r="CL70" s="50">
        <f t="shared" si="113"/>
        <v>0</v>
      </c>
      <c r="CM70" s="50">
        <f t="shared" si="113"/>
        <v>0</v>
      </c>
      <c r="CN70" s="50">
        <f t="shared" si="113"/>
        <v>0</v>
      </c>
      <c r="CO70" s="50">
        <f t="shared" si="113"/>
        <v>0</v>
      </c>
      <c r="CP70" s="50">
        <f t="shared" si="113"/>
        <v>0</v>
      </c>
      <c r="CQ70" s="50">
        <f t="shared" si="113"/>
        <v>0</v>
      </c>
      <c r="CR70" s="50">
        <f t="shared" si="113"/>
        <v>0</v>
      </c>
      <c r="CS70" s="50">
        <f t="shared" si="113"/>
        <v>0</v>
      </c>
      <c r="CT70" s="50">
        <f aca="true" t="shared" si="114" ref="CT70:DY70">$D$5*CT39*COS(CT46)-$E$5*CT39*SIN(CT46)</f>
        <v>0</v>
      </c>
      <c r="CU70" s="50">
        <f t="shared" si="114"/>
        <v>0</v>
      </c>
      <c r="CV70" s="50">
        <f t="shared" si="114"/>
        <v>0</v>
      </c>
      <c r="CW70" s="50">
        <f t="shared" si="114"/>
        <v>0</v>
      </c>
      <c r="CX70" s="50">
        <f t="shared" si="114"/>
        <v>0</v>
      </c>
      <c r="CY70" s="50">
        <f t="shared" si="114"/>
        <v>0</v>
      </c>
      <c r="CZ70" s="50">
        <f t="shared" si="114"/>
        <v>0</v>
      </c>
      <c r="DA70" s="50">
        <f t="shared" si="114"/>
        <v>0</v>
      </c>
      <c r="DB70" s="50">
        <f t="shared" si="114"/>
        <v>0</v>
      </c>
      <c r="DC70" s="50">
        <f t="shared" si="114"/>
        <v>0</v>
      </c>
      <c r="DD70" s="50">
        <f t="shared" si="114"/>
        <v>0</v>
      </c>
      <c r="DE70" s="50">
        <f t="shared" si="114"/>
        <v>0</v>
      </c>
      <c r="DF70" s="50">
        <f t="shared" si="114"/>
        <v>0</v>
      </c>
      <c r="DG70" s="50">
        <f t="shared" si="114"/>
        <v>0</v>
      </c>
      <c r="DH70" s="50">
        <f t="shared" si="114"/>
        <v>0</v>
      </c>
      <c r="DI70" s="50">
        <f t="shared" si="114"/>
        <v>0</v>
      </c>
      <c r="DJ70" s="50">
        <f t="shared" si="114"/>
        <v>0</v>
      </c>
      <c r="DK70" s="50">
        <f t="shared" si="114"/>
        <v>0</v>
      </c>
      <c r="DL70" s="50">
        <f t="shared" si="114"/>
        <v>0</v>
      </c>
      <c r="DM70" s="50">
        <f t="shared" si="114"/>
        <v>0</v>
      </c>
      <c r="DN70" s="50">
        <f t="shared" si="114"/>
        <v>0</v>
      </c>
      <c r="DO70" s="50">
        <f t="shared" si="114"/>
        <v>0</v>
      </c>
      <c r="DP70" s="50">
        <f t="shared" si="114"/>
        <v>0</v>
      </c>
      <c r="DQ70" s="50">
        <f t="shared" si="114"/>
        <v>0</v>
      </c>
      <c r="DR70" s="50">
        <f t="shared" si="114"/>
        <v>0</v>
      </c>
      <c r="DS70" s="50">
        <f t="shared" si="114"/>
        <v>0</v>
      </c>
      <c r="DT70" s="50">
        <f t="shared" si="114"/>
        <v>0</v>
      </c>
      <c r="DU70" s="50">
        <f t="shared" si="114"/>
        <v>0</v>
      </c>
      <c r="DV70" s="50">
        <f t="shared" si="114"/>
        <v>0</v>
      </c>
      <c r="DW70" s="50">
        <f t="shared" si="114"/>
        <v>0</v>
      </c>
      <c r="DX70" s="50">
        <f t="shared" si="114"/>
        <v>0</v>
      </c>
      <c r="DY70" s="50">
        <f t="shared" si="114"/>
        <v>0</v>
      </c>
      <c r="DZ70" s="50">
        <f aca="true" t="shared" si="115" ref="DZ70:FE70">$D$5*DZ39*COS(DZ46)-$E$5*DZ39*SIN(DZ46)</f>
        <v>0</v>
      </c>
      <c r="EA70" s="50">
        <f t="shared" si="115"/>
        <v>0</v>
      </c>
      <c r="EB70" s="50">
        <f t="shared" si="115"/>
        <v>0</v>
      </c>
      <c r="EC70" s="50">
        <f t="shared" si="115"/>
        <v>0</v>
      </c>
      <c r="ED70" s="50">
        <f t="shared" si="115"/>
        <v>0</v>
      </c>
      <c r="EE70" s="50">
        <f t="shared" si="115"/>
        <v>0</v>
      </c>
      <c r="EF70" s="50">
        <f t="shared" si="115"/>
        <v>0</v>
      </c>
      <c r="EG70" s="50">
        <f t="shared" si="115"/>
        <v>0</v>
      </c>
      <c r="EH70" s="50">
        <f t="shared" si="115"/>
        <v>0</v>
      </c>
      <c r="EI70" s="50">
        <f t="shared" si="115"/>
        <v>0</v>
      </c>
      <c r="EJ70" s="50">
        <f t="shared" si="115"/>
        <v>0</v>
      </c>
      <c r="EK70" s="50">
        <f t="shared" si="115"/>
        <v>0</v>
      </c>
      <c r="EL70" s="50">
        <f t="shared" si="115"/>
        <v>0</v>
      </c>
      <c r="EM70" s="50">
        <f t="shared" si="115"/>
        <v>0</v>
      </c>
      <c r="EN70" s="50">
        <f t="shared" si="115"/>
        <v>0</v>
      </c>
      <c r="EO70" s="50">
        <f t="shared" si="115"/>
        <v>0</v>
      </c>
      <c r="EP70" s="50">
        <f t="shared" si="115"/>
        <v>0</v>
      </c>
      <c r="EQ70" s="50">
        <f t="shared" si="115"/>
        <v>0</v>
      </c>
      <c r="ER70" s="50">
        <f t="shared" si="115"/>
        <v>0</v>
      </c>
      <c r="ES70" s="50">
        <f t="shared" si="115"/>
        <v>0</v>
      </c>
      <c r="ET70" s="50">
        <f t="shared" si="115"/>
        <v>0</v>
      </c>
      <c r="EU70" s="50">
        <f t="shared" si="115"/>
        <v>0</v>
      </c>
      <c r="EV70" s="50">
        <f t="shared" si="115"/>
        <v>0</v>
      </c>
      <c r="EW70" s="50">
        <f t="shared" si="115"/>
        <v>0</v>
      </c>
      <c r="EX70" s="50">
        <f t="shared" si="115"/>
        <v>0</v>
      </c>
      <c r="EY70" s="50">
        <f t="shared" si="115"/>
        <v>0</v>
      </c>
      <c r="EZ70" s="50">
        <f t="shared" si="115"/>
        <v>0</v>
      </c>
      <c r="FA70" s="50">
        <f t="shared" si="115"/>
        <v>0</v>
      </c>
      <c r="FB70" s="50">
        <f t="shared" si="115"/>
        <v>0</v>
      </c>
      <c r="FC70" s="50">
        <f t="shared" si="115"/>
        <v>0</v>
      </c>
      <c r="FD70" s="50">
        <f t="shared" si="115"/>
        <v>0</v>
      </c>
      <c r="FE70" s="50">
        <f t="shared" si="115"/>
        <v>0</v>
      </c>
      <c r="FF70" s="50">
        <f aca="true" t="shared" si="116" ref="FF70:GK70">$D$5*FF39*COS(FF46)-$E$5*FF39*SIN(FF46)</f>
        <v>0</v>
      </c>
      <c r="FG70" s="50">
        <f t="shared" si="116"/>
        <v>0</v>
      </c>
      <c r="FH70" s="50">
        <f t="shared" si="116"/>
        <v>0</v>
      </c>
      <c r="FI70" s="50">
        <f t="shared" si="116"/>
        <v>0</v>
      </c>
      <c r="FJ70" s="50">
        <f t="shared" si="116"/>
        <v>0</v>
      </c>
      <c r="FK70" s="50">
        <f t="shared" si="116"/>
        <v>0</v>
      </c>
      <c r="FL70" s="50">
        <f t="shared" si="116"/>
        <v>0</v>
      </c>
      <c r="FM70" s="50">
        <f t="shared" si="116"/>
        <v>0</v>
      </c>
      <c r="FN70" s="50">
        <f t="shared" si="116"/>
        <v>0</v>
      </c>
      <c r="FO70" s="50">
        <f t="shared" si="116"/>
        <v>0</v>
      </c>
      <c r="FP70" s="50">
        <f t="shared" si="116"/>
        <v>0</v>
      </c>
      <c r="FQ70" s="50">
        <f t="shared" si="116"/>
        <v>0</v>
      </c>
      <c r="FR70" s="50">
        <f t="shared" si="116"/>
        <v>0</v>
      </c>
      <c r="FS70" s="50">
        <f t="shared" si="116"/>
        <v>0</v>
      </c>
      <c r="FT70" s="50">
        <f t="shared" si="116"/>
        <v>0</v>
      </c>
      <c r="FU70" s="50">
        <f t="shared" si="116"/>
        <v>0</v>
      </c>
      <c r="FV70" s="50">
        <f t="shared" si="116"/>
        <v>0</v>
      </c>
      <c r="FW70" s="50">
        <f t="shared" si="116"/>
        <v>0</v>
      </c>
      <c r="FX70" s="50">
        <f t="shared" si="116"/>
        <v>0</v>
      </c>
      <c r="FY70" s="50">
        <f t="shared" si="116"/>
        <v>0</v>
      </c>
      <c r="FZ70" s="50">
        <f t="shared" si="116"/>
        <v>0</v>
      </c>
      <c r="GA70" s="50">
        <f t="shared" si="116"/>
        <v>0</v>
      </c>
      <c r="GB70" s="50">
        <f t="shared" si="116"/>
        <v>0</v>
      </c>
      <c r="GC70" s="50">
        <f t="shared" si="116"/>
        <v>0</v>
      </c>
      <c r="GD70" s="50">
        <f t="shared" si="116"/>
        <v>0</v>
      </c>
      <c r="GE70" s="50">
        <f t="shared" si="116"/>
        <v>0</v>
      </c>
      <c r="GF70" s="50">
        <f t="shared" si="116"/>
        <v>0</v>
      </c>
      <c r="GG70" s="50">
        <f t="shared" si="116"/>
        <v>0</v>
      </c>
      <c r="GH70" s="50">
        <f t="shared" si="116"/>
        <v>0</v>
      </c>
      <c r="GI70" s="50">
        <f t="shared" si="116"/>
        <v>0</v>
      </c>
      <c r="GJ70" s="50">
        <f t="shared" si="116"/>
        <v>0</v>
      </c>
      <c r="GK70" s="50">
        <f t="shared" si="116"/>
        <v>0</v>
      </c>
      <c r="GL70" s="50">
        <f aca="true" t="shared" si="117" ref="GL70:GS70">$D$5*GL39*COS(GL46)-$E$5*GL39*SIN(GL46)</f>
        <v>0</v>
      </c>
      <c r="GM70" s="50">
        <f t="shared" si="117"/>
        <v>0</v>
      </c>
      <c r="GN70" s="50">
        <f t="shared" si="117"/>
        <v>0</v>
      </c>
      <c r="GO70" s="50">
        <f t="shared" si="117"/>
        <v>0</v>
      </c>
      <c r="GP70" s="50">
        <f t="shared" si="117"/>
        <v>0</v>
      </c>
      <c r="GQ70" s="50">
        <f t="shared" si="117"/>
        <v>0</v>
      </c>
      <c r="GR70" s="50">
        <f t="shared" si="117"/>
        <v>0</v>
      </c>
      <c r="GS70" s="50">
        <f t="shared" si="117"/>
        <v>0</v>
      </c>
    </row>
    <row r="71" spans="1:201" ht="15.75" thickBot="1">
      <c r="A71" s="57" t="s">
        <v>81</v>
      </c>
      <c r="B71" s="53" t="s">
        <v>85</v>
      </c>
      <c r="C71" s="53" t="s">
        <v>85</v>
      </c>
      <c r="D71" s="53" t="s">
        <v>85</v>
      </c>
      <c r="E71" s="53" t="s">
        <v>85</v>
      </c>
      <c r="F71" s="53" t="s">
        <v>85</v>
      </c>
      <c r="G71" s="53" t="s">
        <v>85</v>
      </c>
      <c r="H71" s="53" t="s">
        <v>85</v>
      </c>
      <c r="I71" s="53" t="s">
        <v>85</v>
      </c>
      <c r="J71" s="53" t="s">
        <v>85</v>
      </c>
      <c r="K71" s="53" t="s">
        <v>85</v>
      </c>
      <c r="L71" s="53" t="s">
        <v>85</v>
      </c>
      <c r="M71" s="53" t="s">
        <v>85</v>
      </c>
      <c r="N71" s="53" t="s">
        <v>85</v>
      </c>
      <c r="O71" s="53" t="s">
        <v>85</v>
      </c>
      <c r="P71" s="53" t="s">
        <v>85</v>
      </c>
      <c r="Q71" s="53" t="s">
        <v>85</v>
      </c>
      <c r="R71" s="53" t="s">
        <v>85</v>
      </c>
      <c r="S71" s="53" t="s">
        <v>85</v>
      </c>
      <c r="T71" s="53" t="s">
        <v>85</v>
      </c>
      <c r="U71" s="53" t="s">
        <v>85</v>
      </c>
      <c r="V71" s="53" t="s">
        <v>85</v>
      </c>
      <c r="W71" s="53" t="s">
        <v>85</v>
      </c>
      <c r="X71" s="53" t="s">
        <v>85</v>
      </c>
      <c r="Y71" s="53" t="s">
        <v>85</v>
      </c>
      <c r="Z71" s="53" t="s">
        <v>85</v>
      </c>
      <c r="AA71" s="53" t="s">
        <v>85</v>
      </c>
      <c r="AB71" s="53" t="s">
        <v>85</v>
      </c>
      <c r="AC71" s="53" t="s">
        <v>85</v>
      </c>
      <c r="AD71" s="53" t="s">
        <v>85</v>
      </c>
      <c r="AE71" s="53" t="s">
        <v>85</v>
      </c>
      <c r="AF71" s="53" t="s">
        <v>85</v>
      </c>
      <c r="AG71" s="53" t="s">
        <v>85</v>
      </c>
      <c r="AH71" s="53" t="s">
        <v>85</v>
      </c>
      <c r="AI71" s="53" t="s">
        <v>85</v>
      </c>
      <c r="AJ71" s="53" t="s">
        <v>85</v>
      </c>
      <c r="AK71" s="53" t="s">
        <v>85</v>
      </c>
      <c r="AL71" s="53" t="s">
        <v>85</v>
      </c>
      <c r="AM71" s="53" t="s">
        <v>85</v>
      </c>
      <c r="AN71" s="53" t="s">
        <v>85</v>
      </c>
      <c r="AO71" s="53" t="s">
        <v>85</v>
      </c>
      <c r="AP71" s="53" t="s">
        <v>85</v>
      </c>
      <c r="AQ71" s="53" t="s">
        <v>85</v>
      </c>
      <c r="AR71" s="53" t="s">
        <v>85</v>
      </c>
      <c r="AS71" s="53" t="s">
        <v>85</v>
      </c>
      <c r="AT71" s="53" t="s">
        <v>85</v>
      </c>
      <c r="AU71" s="53" t="s">
        <v>85</v>
      </c>
      <c r="AV71" s="53" t="s">
        <v>85</v>
      </c>
      <c r="AW71" s="53" t="s">
        <v>85</v>
      </c>
      <c r="AX71" s="53" t="s">
        <v>85</v>
      </c>
      <c r="AY71" s="53" t="s">
        <v>85</v>
      </c>
      <c r="AZ71" s="53" t="s">
        <v>85</v>
      </c>
      <c r="BA71" s="53" t="s">
        <v>85</v>
      </c>
      <c r="BB71" s="53" t="s">
        <v>85</v>
      </c>
      <c r="BC71" s="53" t="s">
        <v>85</v>
      </c>
      <c r="BD71" s="53" t="s">
        <v>85</v>
      </c>
      <c r="BE71" s="53" t="s">
        <v>85</v>
      </c>
      <c r="BF71" s="53" t="s">
        <v>85</v>
      </c>
      <c r="BG71" s="53" t="s">
        <v>85</v>
      </c>
      <c r="BH71" s="53" t="s">
        <v>85</v>
      </c>
      <c r="BI71" s="53" t="s">
        <v>85</v>
      </c>
      <c r="BJ71" s="53" t="s">
        <v>85</v>
      </c>
      <c r="BK71" s="53" t="s">
        <v>85</v>
      </c>
      <c r="BL71" s="53" t="s">
        <v>85</v>
      </c>
      <c r="BM71" s="53" t="s">
        <v>85</v>
      </c>
      <c r="BN71" s="53" t="s">
        <v>85</v>
      </c>
      <c r="BO71" s="53" t="s">
        <v>85</v>
      </c>
      <c r="BP71" s="53" t="s">
        <v>85</v>
      </c>
      <c r="BQ71" s="53" t="s">
        <v>85</v>
      </c>
      <c r="BR71" s="53" t="s">
        <v>85</v>
      </c>
      <c r="BS71" s="53" t="s">
        <v>85</v>
      </c>
      <c r="BT71" s="53" t="s">
        <v>85</v>
      </c>
      <c r="BU71" s="53" t="s">
        <v>85</v>
      </c>
      <c r="BV71" s="53" t="s">
        <v>85</v>
      </c>
      <c r="BW71" s="53" t="s">
        <v>85</v>
      </c>
      <c r="BX71" s="53" t="s">
        <v>85</v>
      </c>
      <c r="BY71" s="53" t="s">
        <v>85</v>
      </c>
      <c r="BZ71" s="53" t="s">
        <v>85</v>
      </c>
      <c r="CA71" s="53" t="s">
        <v>85</v>
      </c>
      <c r="CB71" s="53" t="s">
        <v>85</v>
      </c>
      <c r="CC71" s="53" t="s">
        <v>85</v>
      </c>
      <c r="CD71" s="53" t="s">
        <v>85</v>
      </c>
      <c r="CE71" s="53" t="s">
        <v>85</v>
      </c>
      <c r="CF71" s="53" t="s">
        <v>85</v>
      </c>
      <c r="CG71" s="53" t="s">
        <v>85</v>
      </c>
      <c r="CH71" s="53" t="s">
        <v>85</v>
      </c>
      <c r="CI71" s="53" t="s">
        <v>85</v>
      </c>
      <c r="CJ71" s="53" t="s">
        <v>85</v>
      </c>
      <c r="CK71" s="53" t="s">
        <v>85</v>
      </c>
      <c r="CL71" s="53" t="s">
        <v>85</v>
      </c>
      <c r="CM71" s="53" t="s">
        <v>85</v>
      </c>
      <c r="CN71" s="53" t="s">
        <v>85</v>
      </c>
      <c r="CO71" s="53" t="s">
        <v>85</v>
      </c>
      <c r="CP71" s="53" t="s">
        <v>85</v>
      </c>
      <c r="CQ71" s="53" t="s">
        <v>85</v>
      </c>
      <c r="CR71" s="53" t="s">
        <v>85</v>
      </c>
      <c r="CS71" s="53" t="s">
        <v>85</v>
      </c>
      <c r="CT71" s="53" t="s">
        <v>85</v>
      </c>
      <c r="CU71" s="53" t="s">
        <v>85</v>
      </c>
      <c r="CV71" s="53" t="s">
        <v>85</v>
      </c>
      <c r="CW71" s="53" t="s">
        <v>85</v>
      </c>
      <c r="CX71" s="53" t="s">
        <v>85</v>
      </c>
      <c r="CY71" s="53" t="s">
        <v>85</v>
      </c>
      <c r="CZ71" s="53" t="s">
        <v>85</v>
      </c>
      <c r="DA71" s="53" t="s">
        <v>85</v>
      </c>
      <c r="DB71" s="53" t="s">
        <v>85</v>
      </c>
      <c r="DC71" s="53" t="s">
        <v>85</v>
      </c>
      <c r="DD71" s="53" t="s">
        <v>85</v>
      </c>
      <c r="DE71" s="53" t="s">
        <v>85</v>
      </c>
      <c r="DF71" s="53" t="s">
        <v>85</v>
      </c>
      <c r="DG71" s="53" t="s">
        <v>85</v>
      </c>
      <c r="DH71" s="53" t="s">
        <v>85</v>
      </c>
      <c r="DI71" s="53" t="s">
        <v>85</v>
      </c>
      <c r="DJ71" s="53" t="s">
        <v>85</v>
      </c>
      <c r="DK71" s="53" t="s">
        <v>85</v>
      </c>
      <c r="DL71" s="53" t="s">
        <v>85</v>
      </c>
      <c r="DM71" s="53" t="s">
        <v>85</v>
      </c>
      <c r="DN71" s="53" t="s">
        <v>85</v>
      </c>
      <c r="DO71" s="53" t="s">
        <v>85</v>
      </c>
      <c r="DP71" s="53" t="s">
        <v>85</v>
      </c>
      <c r="DQ71" s="53" t="s">
        <v>85</v>
      </c>
      <c r="DR71" s="53" t="s">
        <v>85</v>
      </c>
      <c r="DS71" s="53" t="s">
        <v>85</v>
      </c>
      <c r="DT71" s="53" t="s">
        <v>85</v>
      </c>
      <c r="DU71" s="53" t="s">
        <v>85</v>
      </c>
      <c r="DV71" s="53" t="s">
        <v>85</v>
      </c>
      <c r="DW71" s="53" t="s">
        <v>85</v>
      </c>
      <c r="DX71" s="53" t="s">
        <v>85</v>
      </c>
      <c r="DY71" s="53" t="s">
        <v>85</v>
      </c>
      <c r="DZ71" s="53" t="s">
        <v>85</v>
      </c>
      <c r="EA71" s="53" t="s">
        <v>85</v>
      </c>
      <c r="EB71" s="53" t="s">
        <v>85</v>
      </c>
      <c r="EC71" s="53" t="s">
        <v>85</v>
      </c>
      <c r="ED71" s="53" t="s">
        <v>85</v>
      </c>
      <c r="EE71" s="53" t="s">
        <v>85</v>
      </c>
      <c r="EF71" s="53" t="s">
        <v>85</v>
      </c>
      <c r="EG71" s="53" t="s">
        <v>85</v>
      </c>
      <c r="EH71" s="53" t="s">
        <v>85</v>
      </c>
      <c r="EI71" s="53" t="s">
        <v>85</v>
      </c>
      <c r="EJ71" s="53" t="s">
        <v>85</v>
      </c>
      <c r="EK71" s="53" t="s">
        <v>85</v>
      </c>
      <c r="EL71" s="53" t="s">
        <v>85</v>
      </c>
      <c r="EM71" s="53" t="s">
        <v>85</v>
      </c>
      <c r="EN71" s="53" t="s">
        <v>85</v>
      </c>
      <c r="EO71" s="53" t="s">
        <v>85</v>
      </c>
      <c r="EP71" s="53" t="s">
        <v>85</v>
      </c>
      <c r="EQ71" s="53" t="s">
        <v>85</v>
      </c>
      <c r="ER71" s="53" t="s">
        <v>85</v>
      </c>
      <c r="ES71" s="53" t="s">
        <v>85</v>
      </c>
      <c r="ET71" s="53" t="s">
        <v>85</v>
      </c>
      <c r="EU71" s="53" t="s">
        <v>85</v>
      </c>
      <c r="EV71" s="53" t="s">
        <v>85</v>
      </c>
      <c r="EW71" s="53" t="s">
        <v>85</v>
      </c>
      <c r="EX71" s="53" t="s">
        <v>85</v>
      </c>
      <c r="EY71" s="53" t="s">
        <v>85</v>
      </c>
      <c r="EZ71" s="53" t="s">
        <v>85</v>
      </c>
      <c r="FA71" s="53" t="s">
        <v>85</v>
      </c>
      <c r="FB71" s="53" t="s">
        <v>85</v>
      </c>
      <c r="FC71" s="53" t="s">
        <v>85</v>
      </c>
      <c r="FD71" s="53" t="s">
        <v>85</v>
      </c>
      <c r="FE71" s="53" t="s">
        <v>85</v>
      </c>
      <c r="FF71" s="53" t="s">
        <v>85</v>
      </c>
      <c r="FG71" s="53" t="s">
        <v>85</v>
      </c>
      <c r="FH71" s="53" t="s">
        <v>85</v>
      </c>
      <c r="FI71" s="53" t="s">
        <v>85</v>
      </c>
      <c r="FJ71" s="53" t="s">
        <v>85</v>
      </c>
      <c r="FK71" s="53" t="s">
        <v>85</v>
      </c>
      <c r="FL71" s="53" t="s">
        <v>85</v>
      </c>
      <c r="FM71" s="53" t="s">
        <v>85</v>
      </c>
      <c r="FN71" s="53" t="s">
        <v>85</v>
      </c>
      <c r="FO71" s="53" t="s">
        <v>85</v>
      </c>
      <c r="FP71" s="53" t="s">
        <v>85</v>
      </c>
      <c r="FQ71" s="53" t="s">
        <v>85</v>
      </c>
      <c r="FR71" s="53" t="s">
        <v>85</v>
      </c>
      <c r="FS71" s="53" t="s">
        <v>85</v>
      </c>
      <c r="FT71" s="53" t="s">
        <v>85</v>
      </c>
      <c r="FU71" s="53" t="s">
        <v>85</v>
      </c>
      <c r="FV71" s="53" t="s">
        <v>85</v>
      </c>
      <c r="FW71" s="53" t="s">
        <v>85</v>
      </c>
      <c r="FX71" s="53" t="s">
        <v>85</v>
      </c>
      <c r="FY71" s="53" t="s">
        <v>85</v>
      </c>
      <c r="FZ71" s="53" t="s">
        <v>85</v>
      </c>
      <c r="GA71" s="53" t="s">
        <v>85</v>
      </c>
      <c r="GB71" s="53" t="s">
        <v>85</v>
      </c>
      <c r="GC71" s="53" t="s">
        <v>85</v>
      </c>
      <c r="GD71" s="53" t="s">
        <v>85</v>
      </c>
      <c r="GE71" s="53" t="s">
        <v>85</v>
      </c>
      <c r="GF71" s="53" t="s">
        <v>85</v>
      </c>
      <c r="GG71" s="53" t="s">
        <v>85</v>
      </c>
      <c r="GH71" s="53" t="s">
        <v>85</v>
      </c>
      <c r="GI71" s="53" t="s">
        <v>85</v>
      </c>
      <c r="GJ71" s="53" t="s">
        <v>85</v>
      </c>
      <c r="GK71" s="53" t="s">
        <v>85</v>
      </c>
      <c r="GL71" s="53" t="s">
        <v>85</v>
      </c>
      <c r="GM71" s="53" t="s">
        <v>85</v>
      </c>
      <c r="GN71" s="53" t="s">
        <v>85</v>
      </c>
      <c r="GO71" s="53" t="s">
        <v>85</v>
      </c>
      <c r="GP71" s="53" t="s">
        <v>85</v>
      </c>
      <c r="GQ71" s="53" t="s">
        <v>85</v>
      </c>
      <c r="GR71" s="53" t="s">
        <v>85</v>
      </c>
      <c r="GS71" s="54" t="s">
        <v>85</v>
      </c>
    </row>
    <row r="72" spans="1:201" ht="15.75" thickBot="1">
      <c r="A72" s="59" t="s">
        <v>113</v>
      </c>
      <c r="B72" s="58"/>
      <c r="C72" s="58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</row>
    <row r="73" spans="1:201" ht="15">
      <c r="A73" s="55" t="s">
        <v>82</v>
      </c>
      <c r="B73" s="15">
        <f aca="true" t="shared" si="118" ref="B73:AG73">-$D$5*B40^2*COS(B46)+$E$5*B40^2*SIN(B46)</f>
        <v>0</v>
      </c>
      <c r="C73" s="15">
        <f t="shared" si="118"/>
        <v>0</v>
      </c>
      <c r="D73" s="15">
        <f t="shared" si="118"/>
        <v>0</v>
      </c>
      <c r="E73" s="15">
        <f t="shared" si="118"/>
        <v>0</v>
      </c>
      <c r="F73" s="15">
        <f t="shared" si="118"/>
        <v>0</v>
      </c>
      <c r="G73" s="15">
        <f t="shared" si="118"/>
        <v>0</v>
      </c>
      <c r="H73" s="15">
        <f t="shared" si="118"/>
        <v>0</v>
      </c>
      <c r="I73" s="15">
        <f t="shared" si="118"/>
        <v>0</v>
      </c>
      <c r="J73" s="15">
        <f t="shared" si="118"/>
        <v>0</v>
      </c>
      <c r="K73" s="15">
        <f t="shared" si="118"/>
        <v>0</v>
      </c>
      <c r="L73" s="15">
        <f t="shared" si="118"/>
        <v>0</v>
      </c>
      <c r="M73" s="15">
        <f t="shared" si="118"/>
        <v>0</v>
      </c>
      <c r="N73" s="15">
        <f t="shared" si="118"/>
        <v>0</v>
      </c>
      <c r="O73" s="15">
        <f t="shared" si="118"/>
        <v>0</v>
      </c>
      <c r="P73" s="15">
        <f t="shared" si="118"/>
        <v>0</v>
      </c>
      <c r="Q73" s="15">
        <f t="shared" si="118"/>
        <v>0</v>
      </c>
      <c r="R73" s="15">
        <f t="shared" si="118"/>
        <v>0</v>
      </c>
      <c r="S73" s="15">
        <f t="shared" si="118"/>
        <v>0</v>
      </c>
      <c r="T73" s="15">
        <f t="shared" si="118"/>
        <v>0</v>
      </c>
      <c r="U73" s="15">
        <f t="shared" si="118"/>
        <v>0</v>
      </c>
      <c r="V73" s="15">
        <f t="shared" si="118"/>
        <v>0</v>
      </c>
      <c r="W73" s="15">
        <f t="shared" si="118"/>
        <v>0</v>
      </c>
      <c r="X73" s="15">
        <f t="shared" si="118"/>
        <v>0</v>
      </c>
      <c r="Y73" s="15">
        <f t="shared" si="118"/>
        <v>0</v>
      </c>
      <c r="Z73" s="15">
        <f t="shared" si="118"/>
        <v>0</v>
      </c>
      <c r="AA73" s="15">
        <f t="shared" si="118"/>
        <v>0</v>
      </c>
      <c r="AB73" s="15">
        <f t="shared" si="118"/>
        <v>0</v>
      </c>
      <c r="AC73" s="15">
        <f t="shared" si="118"/>
        <v>0</v>
      </c>
      <c r="AD73" s="15">
        <f t="shared" si="118"/>
        <v>0</v>
      </c>
      <c r="AE73" s="15">
        <f t="shared" si="118"/>
        <v>0</v>
      </c>
      <c r="AF73" s="15">
        <f t="shared" si="118"/>
        <v>0</v>
      </c>
      <c r="AG73" s="15">
        <f t="shared" si="118"/>
        <v>0</v>
      </c>
      <c r="AH73" s="15">
        <f aca="true" t="shared" si="119" ref="AH73:BM73">-$D$5*AH40^2*COS(AH46)+$E$5*AH40^2*SIN(AH46)</f>
        <v>0</v>
      </c>
      <c r="AI73" s="15">
        <f t="shared" si="119"/>
        <v>0</v>
      </c>
      <c r="AJ73" s="15">
        <f t="shared" si="119"/>
        <v>0</v>
      </c>
      <c r="AK73" s="15">
        <f t="shared" si="119"/>
        <v>0</v>
      </c>
      <c r="AL73" s="15">
        <f t="shared" si="119"/>
        <v>0</v>
      </c>
      <c r="AM73" s="15">
        <f t="shared" si="119"/>
        <v>0</v>
      </c>
      <c r="AN73" s="15">
        <f t="shared" si="119"/>
        <v>0</v>
      </c>
      <c r="AO73" s="15">
        <f t="shared" si="119"/>
        <v>0</v>
      </c>
      <c r="AP73" s="15">
        <f t="shared" si="119"/>
        <v>0</v>
      </c>
      <c r="AQ73" s="15">
        <f t="shared" si="119"/>
        <v>0</v>
      </c>
      <c r="AR73" s="15">
        <f t="shared" si="119"/>
        <v>0</v>
      </c>
      <c r="AS73" s="15">
        <f t="shared" si="119"/>
        <v>0</v>
      </c>
      <c r="AT73" s="15">
        <f t="shared" si="119"/>
        <v>0</v>
      </c>
      <c r="AU73" s="15">
        <f t="shared" si="119"/>
        <v>0</v>
      </c>
      <c r="AV73" s="15">
        <f t="shared" si="119"/>
        <v>0</v>
      </c>
      <c r="AW73" s="15">
        <f t="shared" si="119"/>
        <v>0</v>
      </c>
      <c r="AX73" s="15">
        <f t="shared" si="119"/>
        <v>0</v>
      </c>
      <c r="AY73" s="15">
        <f t="shared" si="119"/>
        <v>0</v>
      </c>
      <c r="AZ73" s="15">
        <f t="shared" si="119"/>
        <v>0</v>
      </c>
      <c r="BA73" s="15">
        <f t="shared" si="119"/>
        <v>0</v>
      </c>
      <c r="BB73" s="15">
        <f t="shared" si="119"/>
        <v>0</v>
      </c>
      <c r="BC73" s="15">
        <f t="shared" si="119"/>
        <v>0</v>
      </c>
      <c r="BD73" s="15">
        <f t="shared" si="119"/>
        <v>0</v>
      </c>
      <c r="BE73" s="15">
        <f t="shared" si="119"/>
        <v>0</v>
      </c>
      <c r="BF73" s="15">
        <f t="shared" si="119"/>
        <v>0</v>
      </c>
      <c r="BG73" s="15">
        <f t="shared" si="119"/>
        <v>0</v>
      </c>
      <c r="BH73" s="15">
        <f t="shared" si="119"/>
        <v>0</v>
      </c>
      <c r="BI73" s="15">
        <f t="shared" si="119"/>
        <v>0</v>
      </c>
      <c r="BJ73" s="15">
        <f t="shared" si="119"/>
        <v>0</v>
      </c>
      <c r="BK73" s="15">
        <f t="shared" si="119"/>
        <v>0</v>
      </c>
      <c r="BL73" s="15">
        <f t="shared" si="119"/>
        <v>0</v>
      </c>
      <c r="BM73" s="15">
        <f t="shared" si="119"/>
        <v>0</v>
      </c>
      <c r="BN73" s="15">
        <f aca="true" t="shared" si="120" ref="BN73:CS73">-$D$5*BN40^2*COS(BN46)+$E$5*BN40^2*SIN(BN46)</f>
        <v>0</v>
      </c>
      <c r="BO73" s="15">
        <f t="shared" si="120"/>
        <v>0</v>
      </c>
      <c r="BP73" s="15">
        <f t="shared" si="120"/>
        <v>0</v>
      </c>
      <c r="BQ73" s="15">
        <f t="shared" si="120"/>
        <v>0</v>
      </c>
      <c r="BR73" s="15">
        <f t="shared" si="120"/>
        <v>0</v>
      </c>
      <c r="BS73" s="15">
        <f t="shared" si="120"/>
        <v>0</v>
      </c>
      <c r="BT73" s="15">
        <f t="shared" si="120"/>
        <v>0</v>
      </c>
      <c r="BU73" s="15">
        <f t="shared" si="120"/>
        <v>0</v>
      </c>
      <c r="BV73" s="15">
        <f t="shared" si="120"/>
        <v>0</v>
      </c>
      <c r="BW73" s="15">
        <f t="shared" si="120"/>
        <v>0</v>
      </c>
      <c r="BX73" s="15">
        <f t="shared" si="120"/>
        <v>0</v>
      </c>
      <c r="BY73" s="15">
        <f t="shared" si="120"/>
        <v>0</v>
      </c>
      <c r="BZ73" s="15">
        <f t="shared" si="120"/>
        <v>0</v>
      </c>
      <c r="CA73" s="15">
        <f t="shared" si="120"/>
        <v>0</v>
      </c>
      <c r="CB73" s="15">
        <f t="shared" si="120"/>
        <v>0</v>
      </c>
      <c r="CC73" s="15">
        <f t="shared" si="120"/>
        <v>0</v>
      </c>
      <c r="CD73" s="15">
        <f t="shared" si="120"/>
        <v>0</v>
      </c>
      <c r="CE73" s="15">
        <f t="shared" si="120"/>
        <v>0</v>
      </c>
      <c r="CF73" s="15">
        <f t="shared" si="120"/>
        <v>0</v>
      </c>
      <c r="CG73" s="15">
        <f t="shared" si="120"/>
        <v>0</v>
      </c>
      <c r="CH73" s="15">
        <f t="shared" si="120"/>
        <v>0</v>
      </c>
      <c r="CI73" s="15">
        <f t="shared" si="120"/>
        <v>0</v>
      </c>
      <c r="CJ73" s="15">
        <f t="shared" si="120"/>
        <v>0</v>
      </c>
      <c r="CK73" s="15">
        <f t="shared" si="120"/>
        <v>0</v>
      </c>
      <c r="CL73" s="15">
        <f t="shared" si="120"/>
        <v>0</v>
      </c>
      <c r="CM73" s="15">
        <f t="shared" si="120"/>
        <v>0</v>
      </c>
      <c r="CN73" s="15">
        <f t="shared" si="120"/>
        <v>0</v>
      </c>
      <c r="CO73" s="15">
        <f t="shared" si="120"/>
        <v>0</v>
      </c>
      <c r="CP73" s="15">
        <f t="shared" si="120"/>
        <v>0</v>
      </c>
      <c r="CQ73" s="15">
        <f t="shared" si="120"/>
        <v>0</v>
      </c>
      <c r="CR73" s="15">
        <f t="shared" si="120"/>
        <v>0</v>
      </c>
      <c r="CS73" s="15">
        <f t="shared" si="120"/>
        <v>0</v>
      </c>
      <c r="CT73" s="15">
        <f aca="true" t="shared" si="121" ref="CT73:DY73">-$D$5*CT40^2*COS(CT46)+$E$5*CT40^2*SIN(CT46)</f>
        <v>0</v>
      </c>
      <c r="CU73" s="15">
        <f t="shared" si="121"/>
        <v>0</v>
      </c>
      <c r="CV73" s="15">
        <f t="shared" si="121"/>
        <v>0</v>
      </c>
      <c r="CW73" s="15">
        <f t="shared" si="121"/>
        <v>0</v>
      </c>
      <c r="CX73" s="15">
        <f t="shared" si="121"/>
        <v>0</v>
      </c>
      <c r="CY73" s="15">
        <f t="shared" si="121"/>
        <v>0</v>
      </c>
      <c r="CZ73" s="15">
        <f t="shared" si="121"/>
        <v>0</v>
      </c>
      <c r="DA73" s="15">
        <f t="shared" si="121"/>
        <v>0</v>
      </c>
      <c r="DB73" s="15">
        <f t="shared" si="121"/>
        <v>0</v>
      </c>
      <c r="DC73" s="15">
        <f t="shared" si="121"/>
        <v>0</v>
      </c>
      <c r="DD73" s="15">
        <f t="shared" si="121"/>
        <v>0</v>
      </c>
      <c r="DE73" s="15">
        <f t="shared" si="121"/>
        <v>0</v>
      </c>
      <c r="DF73" s="15">
        <f t="shared" si="121"/>
        <v>0</v>
      </c>
      <c r="DG73" s="15">
        <f t="shared" si="121"/>
        <v>0</v>
      </c>
      <c r="DH73" s="15">
        <f t="shared" si="121"/>
        <v>0</v>
      </c>
      <c r="DI73" s="15">
        <f t="shared" si="121"/>
        <v>0</v>
      </c>
      <c r="DJ73" s="15">
        <f t="shared" si="121"/>
        <v>0</v>
      </c>
      <c r="DK73" s="15">
        <f t="shared" si="121"/>
        <v>0</v>
      </c>
      <c r="DL73" s="15">
        <f t="shared" si="121"/>
        <v>0</v>
      </c>
      <c r="DM73" s="15">
        <f t="shared" si="121"/>
        <v>0</v>
      </c>
      <c r="DN73" s="15">
        <f t="shared" si="121"/>
        <v>0</v>
      </c>
      <c r="DO73" s="15">
        <f t="shared" si="121"/>
        <v>0</v>
      </c>
      <c r="DP73" s="15">
        <f t="shared" si="121"/>
        <v>0</v>
      </c>
      <c r="DQ73" s="15">
        <f t="shared" si="121"/>
        <v>0</v>
      </c>
      <c r="DR73" s="15">
        <f t="shared" si="121"/>
        <v>0</v>
      </c>
      <c r="DS73" s="15">
        <f t="shared" si="121"/>
        <v>0</v>
      </c>
      <c r="DT73" s="15">
        <f t="shared" si="121"/>
        <v>0</v>
      </c>
      <c r="DU73" s="15">
        <f t="shared" si="121"/>
        <v>0</v>
      </c>
      <c r="DV73" s="15">
        <f t="shared" si="121"/>
        <v>0</v>
      </c>
      <c r="DW73" s="15">
        <f t="shared" si="121"/>
        <v>0</v>
      </c>
      <c r="DX73" s="15">
        <f t="shared" si="121"/>
        <v>0</v>
      </c>
      <c r="DY73" s="15">
        <f t="shared" si="121"/>
        <v>0</v>
      </c>
      <c r="DZ73" s="15">
        <f aca="true" t="shared" si="122" ref="DZ73:FE73">-$D$5*DZ40^2*COS(DZ46)+$E$5*DZ40^2*SIN(DZ46)</f>
        <v>0</v>
      </c>
      <c r="EA73" s="15">
        <f t="shared" si="122"/>
        <v>0</v>
      </c>
      <c r="EB73" s="15">
        <f t="shared" si="122"/>
        <v>0</v>
      </c>
      <c r="EC73" s="15">
        <f t="shared" si="122"/>
        <v>0</v>
      </c>
      <c r="ED73" s="15">
        <f t="shared" si="122"/>
        <v>0</v>
      </c>
      <c r="EE73" s="15">
        <f t="shared" si="122"/>
        <v>0</v>
      </c>
      <c r="EF73" s="15">
        <f t="shared" si="122"/>
        <v>0</v>
      </c>
      <c r="EG73" s="15">
        <f t="shared" si="122"/>
        <v>0</v>
      </c>
      <c r="EH73" s="15">
        <f t="shared" si="122"/>
        <v>0</v>
      </c>
      <c r="EI73" s="15">
        <f t="shared" si="122"/>
        <v>0</v>
      </c>
      <c r="EJ73" s="15">
        <f t="shared" si="122"/>
        <v>0</v>
      </c>
      <c r="EK73" s="15">
        <f t="shared" si="122"/>
        <v>0</v>
      </c>
      <c r="EL73" s="15">
        <f t="shared" si="122"/>
        <v>0</v>
      </c>
      <c r="EM73" s="15">
        <f t="shared" si="122"/>
        <v>0</v>
      </c>
      <c r="EN73" s="15">
        <f t="shared" si="122"/>
        <v>0</v>
      </c>
      <c r="EO73" s="15">
        <f t="shared" si="122"/>
        <v>0</v>
      </c>
      <c r="EP73" s="15">
        <f t="shared" si="122"/>
        <v>0</v>
      </c>
      <c r="EQ73" s="15">
        <f t="shared" si="122"/>
        <v>0</v>
      </c>
      <c r="ER73" s="15">
        <f t="shared" si="122"/>
        <v>0</v>
      </c>
      <c r="ES73" s="15">
        <f t="shared" si="122"/>
        <v>0</v>
      </c>
      <c r="ET73" s="15">
        <f t="shared" si="122"/>
        <v>0</v>
      </c>
      <c r="EU73" s="15">
        <f t="shared" si="122"/>
        <v>0</v>
      </c>
      <c r="EV73" s="15">
        <f t="shared" si="122"/>
        <v>0</v>
      </c>
      <c r="EW73" s="15">
        <f t="shared" si="122"/>
        <v>0</v>
      </c>
      <c r="EX73" s="15">
        <f t="shared" si="122"/>
        <v>0</v>
      </c>
      <c r="EY73" s="15">
        <f t="shared" si="122"/>
        <v>0</v>
      </c>
      <c r="EZ73" s="15">
        <f t="shared" si="122"/>
        <v>0</v>
      </c>
      <c r="FA73" s="15">
        <f t="shared" si="122"/>
        <v>0</v>
      </c>
      <c r="FB73" s="15">
        <f t="shared" si="122"/>
        <v>0</v>
      </c>
      <c r="FC73" s="15">
        <f t="shared" si="122"/>
        <v>0</v>
      </c>
      <c r="FD73" s="15">
        <f t="shared" si="122"/>
        <v>0</v>
      </c>
      <c r="FE73" s="15">
        <f t="shared" si="122"/>
        <v>0</v>
      </c>
      <c r="FF73" s="15">
        <f aca="true" t="shared" si="123" ref="FF73:GK73">-$D$5*FF40^2*COS(FF46)+$E$5*FF40^2*SIN(FF46)</f>
        <v>0</v>
      </c>
      <c r="FG73" s="15">
        <f t="shared" si="123"/>
        <v>0</v>
      </c>
      <c r="FH73" s="15">
        <f t="shared" si="123"/>
        <v>0</v>
      </c>
      <c r="FI73" s="15">
        <f t="shared" si="123"/>
        <v>0</v>
      </c>
      <c r="FJ73" s="15">
        <f t="shared" si="123"/>
        <v>0</v>
      </c>
      <c r="FK73" s="15">
        <f t="shared" si="123"/>
        <v>0</v>
      </c>
      <c r="FL73" s="15">
        <f t="shared" si="123"/>
        <v>0</v>
      </c>
      <c r="FM73" s="15">
        <f t="shared" si="123"/>
        <v>0</v>
      </c>
      <c r="FN73" s="15">
        <f t="shared" si="123"/>
        <v>0</v>
      </c>
      <c r="FO73" s="15">
        <f t="shared" si="123"/>
        <v>0</v>
      </c>
      <c r="FP73" s="15">
        <f t="shared" si="123"/>
        <v>0</v>
      </c>
      <c r="FQ73" s="15">
        <f t="shared" si="123"/>
        <v>0</v>
      </c>
      <c r="FR73" s="15">
        <f t="shared" si="123"/>
        <v>0</v>
      </c>
      <c r="FS73" s="15">
        <f t="shared" si="123"/>
        <v>0</v>
      </c>
      <c r="FT73" s="15">
        <f t="shared" si="123"/>
        <v>0</v>
      </c>
      <c r="FU73" s="15">
        <f t="shared" si="123"/>
        <v>0</v>
      </c>
      <c r="FV73" s="15">
        <f t="shared" si="123"/>
        <v>0</v>
      </c>
      <c r="FW73" s="15">
        <f t="shared" si="123"/>
        <v>0</v>
      </c>
      <c r="FX73" s="15">
        <f t="shared" si="123"/>
        <v>0</v>
      </c>
      <c r="FY73" s="15">
        <f t="shared" si="123"/>
        <v>0</v>
      </c>
      <c r="FZ73" s="15">
        <f t="shared" si="123"/>
        <v>0</v>
      </c>
      <c r="GA73" s="15">
        <f t="shared" si="123"/>
        <v>0</v>
      </c>
      <c r="GB73" s="15">
        <f t="shared" si="123"/>
        <v>0</v>
      </c>
      <c r="GC73" s="15">
        <f t="shared" si="123"/>
        <v>0</v>
      </c>
      <c r="GD73" s="15">
        <f t="shared" si="123"/>
        <v>0</v>
      </c>
      <c r="GE73" s="15">
        <f t="shared" si="123"/>
        <v>0</v>
      </c>
      <c r="GF73" s="15">
        <f t="shared" si="123"/>
        <v>0</v>
      </c>
      <c r="GG73" s="15">
        <f t="shared" si="123"/>
        <v>0</v>
      </c>
      <c r="GH73" s="15">
        <f t="shared" si="123"/>
        <v>0</v>
      </c>
      <c r="GI73" s="15">
        <f t="shared" si="123"/>
        <v>0</v>
      </c>
      <c r="GJ73" s="15">
        <f t="shared" si="123"/>
        <v>0</v>
      </c>
      <c r="GK73" s="15">
        <f t="shared" si="123"/>
        <v>0</v>
      </c>
      <c r="GL73" s="15">
        <f aca="true" t="shared" si="124" ref="GL73:GS73">-$D$5*GL40^2*COS(GL46)+$E$5*GL40^2*SIN(GL46)</f>
        <v>0</v>
      </c>
      <c r="GM73" s="15">
        <f t="shared" si="124"/>
        <v>0</v>
      </c>
      <c r="GN73" s="15">
        <f t="shared" si="124"/>
        <v>0</v>
      </c>
      <c r="GO73" s="15">
        <f t="shared" si="124"/>
        <v>0</v>
      </c>
      <c r="GP73" s="15">
        <f t="shared" si="124"/>
        <v>0</v>
      </c>
      <c r="GQ73" s="15">
        <f t="shared" si="124"/>
        <v>0</v>
      </c>
      <c r="GR73" s="15">
        <f t="shared" si="124"/>
        <v>0</v>
      </c>
      <c r="GS73" s="15">
        <f t="shared" si="124"/>
        <v>0</v>
      </c>
    </row>
    <row r="74" spans="1:201" ht="15">
      <c r="A74" s="56" t="s">
        <v>83</v>
      </c>
      <c r="B74" s="50">
        <f aca="true" t="shared" si="125" ref="B74:AG74">-$D$5*B40^2*SIN(B46)-$E$5*B40^2*COS(B46)</f>
        <v>0</v>
      </c>
      <c r="C74" s="50">
        <f t="shared" si="125"/>
        <v>0</v>
      </c>
      <c r="D74" s="50">
        <f t="shared" si="125"/>
        <v>0</v>
      </c>
      <c r="E74" s="50">
        <f t="shared" si="125"/>
        <v>0</v>
      </c>
      <c r="F74" s="50">
        <f t="shared" si="125"/>
        <v>0</v>
      </c>
      <c r="G74" s="50">
        <f t="shared" si="125"/>
        <v>0</v>
      </c>
      <c r="H74" s="50">
        <f t="shared" si="125"/>
        <v>0</v>
      </c>
      <c r="I74" s="50">
        <f t="shared" si="125"/>
        <v>0</v>
      </c>
      <c r="J74" s="50">
        <f t="shared" si="125"/>
        <v>0</v>
      </c>
      <c r="K74" s="50">
        <f t="shared" si="125"/>
        <v>0</v>
      </c>
      <c r="L74" s="50">
        <f t="shared" si="125"/>
        <v>0</v>
      </c>
      <c r="M74" s="50">
        <f t="shared" si="125"/>
        <v>0</v>
      </c>
      <c r="N74" s="50">
        <f t="shared" si="125"/>
        <v>0</v>
      </c>
      <c r="O74" s="50">
        <f t="shared" si="125"/>
        <v>0</v>
      </c>
      <c r="P74" s="50">
        <f t="shared" si="125"/>
        <v>0</v>
      </c>
      <c r="Q74" s="50">
        <f t="shared" si="125"/>
        <v>0</v>
      </c>
      <c r="R74" s="50">
        <f t="shared" si="125"/>
        <v>0</v>
      </c>
      <c r="S74" s="50">
        <f t="shared" si="125"/>
        <v>0</v>
      </c>
      <c r="T74" s="50">
        <f t="shared" si="125"/>
        <v>0</v>
      </c>
      <c r="U74" s="50">
        <f t="shared" si="125"/>
        <v>0</v>
      </c>
      <c r="V74" s="50">
        <f t="shared" si="125"/>
        <v>0</v>
      </c>
      <c r="W74" s="50">
        <f t="shared" si="125"/>
        <v>0</v>
      </c>
      <c r="X74" s="50">
        <f t="shared" si="125"/>
        <v>0</v>
      </c>
      <c r="Y74" s="50">
        <f t="shared" si="125"/>
        <v>0</v>
      </c>
      <c r="Z74" s="50">
        <f t="shared" si="125"/>
        <v>0</v>
      </c>
      <c r="AA74" s="50">
        <f t="shared" si="125"/>
        <v>0</v>
      </c>
      <c r="AB74" s="50">
        <f t="shared" si="125"/>
        <v>0</v>
      </c>
      <c r="AC74" s="50">
        <f t="shared" si="125"/>
        <v>0</v>
      </c>
      <c r="AD74" s="50">
        <f t="shared" si="125"/>
        <v>0</v>
      </c>
      <c r="AE74" s="50">
        <f t="shared" si="125"/>
        <v>0</v>
      </c>
      <c r="AF74" s="50">
        <f t="shared" si="125"/>
        <v>0</v>
      </c>
      <c r="AG74" s="50">
        <f t="shared" si="125"/>
        <v>0</v>
      </c>
      <c r="AH74" s="50">
        <f aca="true" t="shared" si="126" ref="AH74:BM74">-$D$5*AH40^2*SIN(AH46)-$E$5*AH40^2*COS(AH46)</f>
        <v>0</v>
      </c>
      <c r="AI74" s="50">
        <f t="shared" si="126"/>
        <v>0</v>
      </c>
      <c r="AJ74" s="50">
        <f t="shared" si="126"/>
        <v>0</v>
      </c>
      <c r="AK74" s="50">
        <f t="shared" si="126"/>
        <v>0</v>
      </c>
      <c r="AL74" s="50">
        <f t="shared" si="126"/>
        <v>0</v>
      </c>
      <c r="AM74" s="50">
        <f t="shared" si="126"/>
        <v>0</v>
      </c>
      <c r="AN74" s="50">
        <f t="shared" si="126"/>
        <v>0</v>
      </c>
      <c r="AO74" s="50">
        <f t="shared" si="126"/>
        <v>0</v>
      </c>
      <c r="AP74" s="50">
        <f t="shared" si="126"/>
        <v>0</v>
      </c>
      <c r="AQ74" s="50">
        <f t="shared" si="126"/>
        <v>0</v>
      </c>
      <c r="AR74" s="50">
        <f t="shared" si="126"/>
        <v>0</v>
      </c>
      <c r="AS74" s="50">
        <f t="shared" si="126"/>
        <v>0</v>
      </c>
      <c r="AT74" s="50">
        <f t="shared" si="126"/>
        <v>0</v>
      </c>
      <c r="AU74" s="50">
        <f t="shared" si="126"/>
        <v>0</v>
      </c>
      <c r="AV74" s="50">
        <f t="shared" si="126"/>
        <v>0</v>
      </c>
      <c r="AW74" s="50">
        <f t="shared" si="126"/>
        <v>0</v>
      </c>
      <c r="AX74" s="50">
        <f t="shared" si="126"/>
        <v>0</v>
      </c>
      <c r="AY74" s="50">
        <f t="shared" si="126"/>
        <v>0</v>
      </c>
      <c r="AZ74" s="50">
        <f t="shared" si="126"/>
        <v>0</v>
      </c>
      <c r="BA74" s="50">
        <f t="shared" si="126"/>
        <v>0</v>
      </c>
      <c r="BB74" s="50">
        <f t="shared" si="126"/>
        <v>0</v>
      </c>
      <c r="BC74" s="50">
        <f t="shared" si="126"/>
        <v>0</v>
      </c>
      <c r="BD74" s="50">
        <f t="shared" si="126"/>
        <v>0</v>
      </c>
      <c r="BE74" s="50">
        <f t="shared" si="126"/>
        <v>0</v>
      </c>
      <c r="BF74" s="50">
        <f t="shared" si="126"/>
        <v>0</v>
      </c>
      <c r="BG74" s="50">
        <f t="shared" si="126"/>
        <v>0</v>
      </c>
      <c r="BH74" s="50">
        <f t="shared" si="126"/>
        <v>0</v>
      </c>
      <c r="BI74" s="50">
        <f t="shared" si="126"/>
        <v>0</v>
      </c>
      <c r="BJ74" s="50">
        <f t="shared" si="126"/>
        <v>0</v>
      </c>
      <c r="BK74" s="50">
        <f t="shared" si="126"/>
        <v>0</v>
      </c>
      <c r="BL74" s="50">
        <f t="shared" si="126"/>
        <v>0</v>
      </c>
      <c r="BM74" s="50">
        <f t="shared" si="126"/>
        <v>0</v>
      </c>
      <c r="BN74" s="50">
        <f aca="true" t="shared" si="127" ref="BN74:CS74">-$D$5*BN40^2*SIN(BN46)-$E$5*BN40^2*COS(BN46)</f>
        <v>0</v>
      </c>
      <c r="BO74" s="50">
        <f t="shared" si="127"/>
        <v>0</v>
      </c>
      <c r="BP74" s="50">
        <f t="shared" si="127"/>
        <v>0</v>
      </c>
      <c r="BQ74" s="50">
        <f t="shared" si="127"/>
        <v>0</v>
      </c>
      <c r="BR74" s="50">
        <f t="shared" si="127"/>
        <v>0</v>
      </c>
      <c r="BS74" s="50">
        <f t="shared" si="127"/>
        <v>0</v>
      </c>
      <c r="BT74" s="50">
        <f t="shared" si="127"/>
        <v>0</v>
      </c>
      <c r="BU74" s="50">
        <f t="shared" si="127"/>
        <v>0</v>
      </c>
      <c r="BV74" s="50">
        <f t="shared" si="127"/>
        <v>0</v>
      </c>
      <c r="BW74" s="50">
        <f t="shared" si="127"/>
        <v>0</v>
      </c>
      <c r="BX74" s="50">
        <f t="shared" si="127"/>
        <v>0</v>
      </c>
      <c r="BY74" s="50">
        <f t="shared" si="127"/>
        <v>0</v>
      </c>
      <c r="BZ74" s="50">
        <f t="shared" si="127"/>
        <v>0</v>
      </c>
      <c r="CA74" s="50">
        <f t="shared" si="127"/>
        <v>0</v>
      </c>
      <c r="CB74" s="50">
        <f t="shared" si="127"/>
        <v>0</v>
      </c>
      <c r="CC74" s="50">
        <f t="shared" si="127"/>
        <v>0</v>
      </c>
      <c r="CD74" s="50">
        <f t="shared" si="127"/>
        <v>0</v>
      </c>
      <c r="CE74" s="50">
        <f t="shared" si="127"/>
        <v>0</v>
      </c>
      <c r="CF74" s="50">
        <f t="shared" si="127"/>
        <v>0</v>
      </c>
      <c r="CG74" s="50">
        <f t="shared" si="127"/>
        <v>0</v>
      </c>
      <c r="CH74" s="50">
        <f t="shared" si="127"/>
        <v>0</v>
      </c>
      <c r="CI74" s="50">
        <f t="shared" si="127"/>
        <v>0</v>
      </c>
      <c r="CJ74" s="50">
        <f t="shared" si="127"/>
        <v>0</v>
      </c>
      <c r="CK74" s="50">
        <f t="shared" si="127"/>
        <v>0</v>
      </c>
      <c r="CL74" s="50">
        <f t="shared" si="127"/>
        <v>0</v>
      </c>
      <c r="CM74" s="50">
        <f t="shared" si="127"/>
        <v>0</v>
      </c>
      <c r="CN74" s="50">
        <f t="shared" si="127"/>
        <v>0</v>
      </c>
      <c r="CO74" s="50">
        <f t="shared" si="127"/>
        <v>0</v>
      </c>
      <c r="CP74" s="50">
        <f t="shared" si="127"/>
        <v>0</v>
      </c>
      <c r="CQ74" s="50">
        <f t="shared" si="127"/>
        <v>0</v>
      </c>
      <c r="CR74" s="50">
        <f t="shared" si="127"/>
        <v>0</v>
      </c>
      <c r="CS74" s="50">
        <f t="shared" si="127"/>
        <v>0</v>
      </c>
      <c r="CT74" s="50">
        <f aca="true" t="shared" si="128" ref="CT74:DY74">-$D$5*CT40^2*SIN(CT46)-$E$5*CT40^2*COS(CT46)</f>
        <v>0</v>
      </c>
      <c r="CU74" s="50">
        <f t="shared" si="128"/>
        <v>0</v>
      </c>
      <c r="CV74" s="50">
        <f t="shared" si="128"/>
        <v>0</v>
      </c>
      <c r="CW74" s="50">
        <f t="shared" si="128"/>
        <v>0</v>
      </c>
      <c r="CX74" s="50">
        <f t="shared" si="128"/>
        <v>0</v>
      </c>
      <c r="CY74" s="50">
        <f t="shared" si="128"/>
        <v>0</v>
      </c>
      <c r="CZ74" s="50">
        <f t="shared" si="128"/>
        <v>0</v>
      </c>
      <c r="DA74" s="50">
        <f t="shared" si="128"/>
        <v>0</v>
      </c>
      <c r="DB74" s="50">
        <f t="shared" si="128"/>
        <v>0</v>
      </c>
      <c r="DC74" s="50">
        <f t="shared" si="128"/>
        <v>0</v>
      </c>
      <c r="DD74" s="50">
        <f t="shared" si="128"/>
        <v>0</v>
      </c>
      <c r="DE74" s="50">
        <f t="shared" si="128"/>
        <v>0</v>
      </c>
      <c r="DF74" s="50">
        <f t="shared" si="128"/>
        <v>0</v>
      </c>
      <c r="DG74" s="50">
        <f t="shared" si="128"/>
        <v>0</v>
      </c>
      <c r="DH74" s="50">
        <f t="shared" si="128"/>
        <v>0</v>
      </c>
      <c r="DI74" s="50">
        <f t="shared" si="128"/>
        <v>0</v>
      </c>
      <c r="DJ74" s="50">
        <f t="shared" si="128"/>
        <v>0</v>
      </c>
      <c r="DK74" s="50">
        <f t="shared" si="128"/>
        <v>0</v>
      </c>
      <c r="DL74" s="50">
        <f t="shared" si="128"/>
        <v>0</v>
      </c>
      <c r="DM74" s="50">
        <f t="shared" si="128"/>
        <v>0</v>
      </c>
      <c r="DN74" s="50">
        <f t="shared" si="128"/>
        <v>0</v>
      </c>
      <c r="DO74" s="50">
        <f t="shared" si="128"/>
        <v>0</v>
      </c>
      <c r="DP74" s="50">
        <f t="shared" si="128"/>
        <v>0</v>
      </c>
      <c r="DQ74" s="50">
        <f t="shared" si="128"/>
        <v>0</v>
      </c>
      <c r="DR74" s="50">
        <f t="shared" si="128"/>
        <v>0</v>
      </c>
      <c r="DS74" s="50">
        <f t="shared" si="128"/>
        <v>0</v>
      </c>
      <c r="DT74" s="50">
        <f t="shared" si="128"/>
        <v>0</v>
      </c>
      <c r="DU74" s="50">
        <f t="shared" si="128"/>
        <v>0</v>
      </c>
      <c r="DV74" s="50">
        <f t="shared" si="128"/>
        <v>0</v>
      </c>
      <c r="DW74" s="50">
        <f t="shared" si="128"/>
        <v>0</v>
      </c>
      <c r="DX74" s="50">
        <f t="shared" si="128"/>
        <v>0</v>
      </c>
      <c r="DY74" s="50">
        <f t="shared" si="128"/>
        <v>0</v>
      </c>
      <c r="DZ74" s="50">
        <f aca="true" t="shared" si="129" ref="DZ74:FE74">-$D$5*DZ40^2*SIN(DZ46)-$E$5*DZ40^2*COS(DZ46)</f>
        <v>0</v>
      </c>
      <c r="EA74" s="50">
        <f t="shared" si="129"/>
        <v>0</v>
      </c>
      <c r="EB74" s="50">
        <f t="shared" si="129"/>
        <v>0</v>
      </c>
      <c r="EC74" s="50">
        <f t="shared" si="129"/>
        <v>0</v>
      </c>
      <c r="ED74" s="50">
        <f t="shared" si="129"/>
        <v>0</v>
      </c>
      <c r="EE74" s="50">
        <f t="shared" si="129"/>
        <v>0</v>
      </c>
      <c r="EF74" s="50">
        <f t="shared" si="129"/>
        <v>0</v>
      </c>
      <c r="EG74" s="50">
        <f t="shared" si="129"/>
        <v>0</v>
      </c>
      <c r="EH74" s="50">
        <f t="shared" si="129"/>
        <v>0</v>
      </c>
      <c r="EI74" s="50">
        <f t="shared" si="129"/>
        <v>0</v>
      </c>
      <c r="EJ74" s="50">
        <f t="shared" si="129"/>
        <v>0</v>
      </c>
      <c r="EK74" s="50">
        <f t="shared" si="129"/>
        <v>0</v>
      </c>
      <c r="EL74" s="50">
        <f t="shared" si="129"/>
        <v>0</v>
      </c>
      <c r="EM74" s="50">
        <f t="shared" si="129"/>
        <v>0</v>
      </c>
      <c r="EN74" s="50">
        <f t="shared" si="129"/>
        <v>0</v>
      </c>
      <c r="EO74" s="50">
        <f t="shared" si="129"/>
        <v>0</v>
      </c>
      <c r="EP74" s="50">
        <f t="shared" si="129"/>
        <v>0</v>
      </c>
      <c r="EQ74" s="50">
        <f t="shared" si="129"/>
        <v>0</v>
      </c>
      <c r="ER74" s="50">
        <f t="shared" si="129"/>
        <v>0</v>
      </c>
      <c r="ES74" s="50">
        <f t="shared" si="129"/>
        <v>0</v>
      </c>
      <c r="ET74" s="50">
        <f t="shared" si="129"/>
        <v>0</v>
      </c>
      <c r="EU74" s="50">
        <f t="shared" si="129"/>
        <v>0</v>
      </c>
      <c r="EV74" s="50">
        <f t="shared" si="129"/>
        <v>0</v>
      </c>
      <c r="EW74" s="50">
        <f t="shared" si="129"/>
        <v>0</v>
      </c>
      <c r="EX74" s="50">
        <f t="shared" si="129"/>
        <v>0</v>
      </c>
      <c r="EY74" s="50">
        <f t="shared" si="129"/>
        <v>0</v>
      </c>
      <c r="EZ74" s="50">
        <f t="shared" si="129"/>
        <v>0</v>
      </c>
      <c r="FA74" s="50">
        <f t="shared" si="129"/>
        <v>0</v>
      </c>
      <c r="FB74" s="50">
        <f t="shared" si="129"/>
        <v>0</v>
      </c>
      <c r="FC74" s="50">
        <f t="shared" si="129"/>
        <v>0</v>
      </c>
      <c r="FD74" s="50">
        <f t="shared" si="129"/>
        <v>0</v>
      </c>
      <c r="FE74" s="50">
        <f t="shared" si="129"/>
        <v>0</v>
      </c>
      <c r="FF74" s="50">
        <f aca="true" t="shared" si="130" ref="FF74:GK74">-$D$5*FF40^2*SIN(FF46)-$E$5*FF40^2*COS(FF46)</f>
        <v>0</v>
      </c>
      <c r="FG74" s="50">
        <f t="shared" si="130"/>
        <v>0</v>
      </c>
      <c r="FH74" s="50">
        <f t="shared" si="130"/>
        <v>0</v>
      </c>
      <c r="FI74" s="50">
        <f t="shared" si="130"/>
        <v>0</v>
      </c>
      <c r="FJ74" s="50">
        <f t="shared" si="130"/>
        <v>0</v>
      </c>
      <c r="FK74" s="50">
        <f t="shared" si="130"/>
        <v>0</v>
      </c>
      <c r="FL74" s="50">
        <f t="shared" si="130"/>
        <v>0</v>
      </c>
      <c r="FM74" s="50">
        <f t="shared" si="130"/>
        <v>0</v>
      </c>
      <c r="FN74" s="50">
        <f t="shared" si="130"/>
        <v>0</v>
      </c>
      <c r="FO74" s="50">
        <f t="shared" si="130"/>
        <v>0</v>
      </c>
      <c r="FP74" s="50">
        <f t="shared" si="130"/>
        <v>0</v>
      </c>
      <c r="FQ74" s="50">
        <f t="shared" si="130"/>
        <v>0</v>
      </c>
      <c r="FR74" s="50">
        <f t="shared" si="130"/>
        <v>0</v>
      </c>
      <c r="FS74" s="50">
        <f t="shared" si="130"/>
        <v>0</v>
      </c>
      <c r="FT74" s="50">
        <f t="shared" si="130"/>
        <v>0</v>
      </c>
      <c r="FU74" s="50">
        <f t="shared" si="130"/>
        <v>0</v>
      </c>
      <c r="FV74" s="50">
        <f t="shared" si="130"/>
        <v>0</v>
      </c>
      <c r="FW74" s="50">
        <f t="shared" si="130"/>
        <v>0</v>
      </c>
      <c r="FX74" s="50">
        <f t="shared" si="130"/>
        <v>0</v>
      </c>
      <c r="FY74" s="50">
        <f t="shared" si="130"/>
        <v>0</v>
      </c>
      <c r="FZ74" s="50">
        <f t="shared" si="130"/>
        <v>0</v>
      </c>
      <c r="GA74" s="50">
        <f t="shared" si="130"/>
        <v>0</v>
      </c>
      <c r="GB74" s="50">
        <f t="shared" si="130"/>
        <v>0</v>
      </c>
      <c r="GC74" s="50">
        <f t="shared" si="130"/>
        <v>0</v>
      </c>
      <c r="GD74" s="50">
        <f t="shared" si="130"/>
        <v>0</v>
      </c>
      <c r="GE74" s="50">
        <f t="shared" si="130"/>
        <v>0</v>
      </c>
      <c r="GF74" s="50">
        <f t="shared" si="130"/>
        <v>0</v>
      </c>
      <c r="GG74" s="50">
        <f t="shared" si="130"/>
        <v>0</v>
      </c>
      <c r="GH74" s="50">
        <f t="shared" si="130"/>
        <v>0</v>
      </c>
      <c r="GI74" s="50">
        <f t="shared" si="130"/>
        <v>0</v>
      </c>
      <c r="GJ74" s="50">
        <f t="shared" si="130"/>
        <v>0</v>
      </c>
      <c r="GK74" s="50">
        <f t="shared" si="130"/>
        <v>0</v>
      </c>
      <c r="GL74" s="50">
        <f aca="true" t="shared" si="131" ref="GL74:GS74">-$D$5*GL40^2*SIN(GL46)-$E$5*GL40^2*COS(GL46)</f>
        <v>0</v>
      </c>
      <c r="GM74" s="50">
        <f t="shared" si="131"/>
        <v>0</v>
      </c>
      <c r="GN74" s="50">
        <f t="shared" si="131"/>
        <v>0</v>
      </c>
      <c r="GO74" s="50">
        <f t="shared" si="131"/>
        <v>0</v>
      </c>
      <c r="GP74" s="50">
        <f t="shared" si="131"/>
        <v>0</v>
      </c>
      <c r="GQ74" s="50">
        <f t="shared" si="131"/>
        <v>0</v>
      </c>
      <c r="GR74" s="50">
        <f t="shared" si="131"/>
        <v>0</v>
      </c>
      <c r="GS74" s="50">
        <f t="shared" si="131"/>
        <v>0</v>
      </c>
    </row>
    <row r="75" spans="1:201" ht="15.75" thickBot="1">
      <c r="A75" s="57" t="s">
        <v>84</v>
      </c>
      <c r="B75" s="53" t="s">
        <v>85</v>
      </c>
      <c r="C75" s="53" t="s">
        <v>85</v>
      </c>
      <c r="D75" s="53" t="s">
        <v>85</v>
      </c>
      <c r="E75" s="53" t="s">
        <v>85</v>
      </c>
      <c r="F75" s="53" t="s">
        <v>85</v>
      </c>
      <c r="G75" s="53" t="s">
        <v>85</v>
      </c>
      <c r="H75" s="53" t="s">
        <v>85</v>
      </c>
      <c r="I75" s="53" t="s">
        <v>85</v>
      </c>
      <c r="J75" s="53" t="s">
        <v>85</v>
      </c>
      <c r="K75" s="53" t="s">
        <v>85</v>
      </c>
      <c r="L75" s="53" t="s">
        <v>85</v>
      </c>
      <c r="M75" s="53" t="s">
        <v>85</v>
      </c>
      <c r="N75" s="53" t="s">
        <v>85</v>
      </c>
      <c r="O75" s="53" t="s">
        <v>85</v>
      </c>
      <c r="P75" s="53" t="s">
        <v>85</v>
      </c>
      <c r="Q75" s="53" t="s">
        <v>85</v>
      </c>
      <c r="R75" s="53" t="s">
        <v>85</v>
      </c>
      <c r="S75" s="53" t="s">
        <v>85</v>
      </c>
      <c r="T75" s="53" t="s">
        <v>85</v>
      </c>
      <c r="U75" s="53" t="s">
        <v>85</v>
      </c>
      <c r="V75" s="53" t="s">
        <v>85</v>
      </c>
      <c r="W75" s="53" t="s">
        <v>85</v>
      </c>
      <c r="X75" s="53" t="s">
        <v>85</v>
      </c>
      <c r="Y75" s="53" t="s">
        <v>85</v>
      </c>
      <c r="Z75" s="53" t="s">
        <v>85</v>
      </c>
      <c r="AA75" s="53" t="s">
        <v>85</v>
      </c>
      <c r="AB75" s="53" t="s">
        <v>85</v>
      </c>
      <c r="AC75" s="53" t="s">
        <v>85</v>
      </c>
      <c r="AD75" s="53" t="s">
        <v>85</v>
      </c>
      <c r="AE75" s="53" t="s">
        <v>85</v>
      </c>
      <c r="AF75" s="53" t="s">
        <v>85</v>
      </c>
      <c r="AG75" s="53" t="s">
        <v>85</v>
      </c>
      <c r="AH75" s="53" t="s">
        <v>85</v>
      </c>
      <c r="AI75" s="53" t="s">
        <v>85</v>
      </c>
      <c r="AJ75" s="53" t="s">
        <v>85</v>
      </c>
      <c r="AK75" s="53" t="s">
        <v>85</v>
      </c>
      <c r="AL75" s="53" t="s">
        <v>85</v>
      </c>
      <c r="AM75" s="53" t="s">
        <v>85</v>
      </c>
      <c r="AN75" s="53" t="s">
        <v>85</v>
      </c>
      <c r="AO75" s="53" t="s">
        <v>85</v>
      </c>
      <c r="AP75" s="53" t="s">
        <v>85</v>
      </c>
      <c r="AQ75" s="53" t="s">
        <v>85</v>
      </c>
      <c r="AR75" s="53" t="s">
        <v>85</v>
      </c>
      <c r="AS75" s="53" t="s">
        <v>85</v>
      </c>
      <c r="AT75" s="53" t="s">
        <v>85</v>
      </c>
      <c r="AU75" s="53" t="s">
        <v>85</v>
      </c>
      <c r="AV75" s="53" t="s">
        <v>85</v>
      </c>
      <c r="AW75" s="53" t="s">
        <v>85</v>
      </c>
      <c r="AX75" s="53" t="s">
        <v>85</v>
      </c>
      <c r="AY75" s="53" t="s">
        <v>85</v>
      </c>
      <c r="AZ75" s="53" t="s">
        <v>85</v>
      </c>
      <c r="BA75" s="53" t="s">
        <v>85</v>
      </c>
      <c r="BB75" s="53" t="s">
        <v>85</v>
      </c>
      <c r="BC75" s="53" t="s">
        <v>85</v>
      </c>
      <c r="BD75" s="53" t="s">
        <v>85</v>
      </c>
      <c r="BE75" s="53" t="s">
        <v>85</v>
      </c>
      <c r="BF75" s="53" t="s">
        <v>85</v>
      </c>
      <c r="BG75" s="53" t="s">
        <v>85</v>
      </c>
      <c r="BH75" s="53" t="s">
        <v>85</v>
      </c>
      <c r="BI75" s="53" t="s">
        <v>85</v>
      </c>
      <c r="BJ75" s="53" t="s">
        <v>85</v>
      </c>
      <c r="BK75" s="53" t="s">
        <v>85</v>
      </c>
      <c r="BL75" s="53" t="s">
        <v>85</v>
      </c>
      <c r="BM75" s="53" t="s">
        <v>85</v>
      </c>
      <c r="BN75" s="53" t="s">
        <v>85</v>
      </c>
      <c r="BO75" s="53" t="s">
        <v>85</v>
      </c>
      <c r="BP75" s="53" t="s">
        <v>85</v>
      </c>
      <c r="BQ75" s="53" t="s">
        <v>85</v>
      </c>
      <c r="BR75" s="53" t="s">
        <v>85</v>
      </c>
      <c r="BS75" s="53" t="s">
        <v>85</v>
      </c>
      <c r="BT75" s="53" t="s">
        <v>85</v>
      </c>
      <c r="BU75" s="53" t="s">
        <v>85</v>
      </c>
      <c r="BV75" s="53" t="s">
        <v>85</v>
      </c>
      <c r="BW75" s="53" t="s">
        <v>85</v>
      </c>
      <c r="BX75" s="53" t="s">
        <v>85</v>
      </c>
      <c r="BY75" s="53" t="s">
        <v>85</v>
      </c>
      <c r="BZ75" s="53" t="s">
        <v>85</v>
      </c>
      <c r="CA75" s="53" t="s">
        <v>85</v>
      </c>
      <c r="CB75" s="53" t="s">
        <v>85</v>
      </c>
      <c r="CC75" s="53" t="s">
        <v>85</v>
      </c>
      <c r="CD75" s="53" t="s">
        <v>85</v>
      </c>
      <c r="CE75" s="53" t="s">
        <v>85</v>
      </c>
      <c r="CF75" s="53" t="s">
        <v>85</v>
      </c>
      <c r="CG75" s="53" t="s">
        <v>85</v>
      </c>
      <c r="CH75" s="53" t="s">
        <v>85</v>
      </c>
      <c r="CI75" s="53" t="s">
        <v>85</v>
      </c>
      <c r="CJ75" s="53" t="s">
        <v>85</v>
      </c>
      <c r="CK75" s="53" t="s">
        <v>85</v>
      </c>
      <c r="CL75" s="53" t="s">
        <v>85</v>
      </c>
      <c r="CM75" s="53" t="s">
        <v>85</v>
      </c>
      <c r="CN75" s="53" t="s">
        <v>85</v>
      </c>
      <c r="CO75" s="53" t="s">
        <v>85</v>
      </c>
      <c r="CP75" s="53" t="s">
        <v>85</v>
      </c>
      <c r="CQ75" s="53" t="s">
        <v>85</v>
      </c>
      <c r="CR75" s="53" t="s">
        <v>85</v>
      </c>
      <c r="CS75" s="53" t="s">
        <v>85</v>
      </c>
      <c r="CT75" s="53" t="s">
        <v>85</v>
      </c>
      <c r="CU75" s="53" t="s">
        <v>85</v>
      </c>
      <c r="CV75" s="53" t="s">
        <v>85</v>
      </c>
      <c r="CW75" s="53" t="s">
        <v>85</v>
      </c>
      <c r="CX75" s="53" t="s">
        <v>85</v>
      </c>
      <c r="CY75" s="53" t="s">
        <v>85</v>
      </c>
      <c r="CZ75" s="53" t="s">
        <v>85</v>
      </c>
      <c r="DA75" s="53" t="s">
        <v>85</v>
      </c>
      <c r="DB75" s="53" t="s">
        <v>85</v>
      </c>
      <c r="DC75" s="53" t="s">
        <v>85</v>
      </c>
      <c r="DD75" s="53" t="s">
        <v>85</v>
      </c>
      <c r="DE75" s="53" t="s">
        <v>85</v>
      </c>
      <c r="DF75" s="53" t="s">
        <v>85</v>
      </c>
      <c r="DG75" s="53" t="s">
        <v>85</v>
      </c>
      <c r="DH75" s="53" t="s">
        <v>85</v>
      </c>
      <c r="DI75" s="53" t="s">
        <v>85</v>
      </c>
      <c r="DJ75" s="53" t="s">
        <v>85</v>
      </c>
      <c r="DK75" s="53" t="s">
        <v>85</v>
      </c>
      <c r="DL75" s="53" t="s">
        <v>85</v>
      </c>
      <c r="DM75" s="53" t="s">
        <v>85</v>
      </c>
      <c r="DN75" s="53" t="s">
        <v>85</v>
      </c>
      <c r="DO75" s="53" t="s">
        <v>85</v>
      </c>
      <c r="DP75" s="53" t="s">
        <v>85</v>
      </c>
      <c r="DQ75" s="53" t="s">
        <v>85</v>
      </c>
      <c r="DR75" s="53" t="s">
        <v>85</v>
      </c>
      <c r="DS75" s="53" t="s">
        <v>85</v>
      </c>
      <c r="DT75" s="53" t="s">
        <v>85</v>
      </c>
      <c r="DU75" s="53" t="s">
        <v>85</v>
      </c>
      <c r="DV75" s="53" t="s">
        <v>85</v>
      </c>
      <c r="DW75" s="53" t="s">
        <v>85</v>
      </c>
      <c r="DX75" s="53" t="s">
        <v>85</v>
      </c>
      <c r="DY75" s="53" t="s">
        <v>85</v>
      </c>
      <c r="DZ75" s="53" t="s">
        <v>85</v>
      </c>
      <c r="EA75" s="53" t="s">
        <v>85</v>
      </c>
      <c r="EB75" s="53" t="s">
        <v>85</v>
      </c>
      <c r="EC75" s="53" t="s">
        <v>85</v>
      </c>
      <c r="ED75" s="53" t="s">
        <v>85</v>
      </c>
      <c r="EE75" s="53" t="s">
        <v>85</v>
      </c>
      <c r="EF75" s="53" t="s">
        <v>85</v>
      </c>
      <c r="EG75" s="53" t="s">
        <v>85</v>
      </c>
      <c r="EH75" s="53" t="s">
        <v>85</v>
      </c>
      <c r="EI75" s="53" t="s">
        <v>85</v>
      </c>
      <c r="EJ75" s="53" t="s">
        <v>85</v>
      </c>
      <c r="EK75" s="53" t="s">
        <v>85</v>
      </c>
      <c r="EL75" s="53" t="s">
        <v>85</v>
      </c>
      <c r="EM75" s="53" t="s">
        <v>85</v>
      </c>
      <c r="EN75" s="53" t="s">
        <v>85</v>
      </c>
      <c r="EO75" s="53" t="s">
        <v>85</v>
      </c>
      <c r="EP75" s="53" t="s">
        <v>85</v>
      </c>
      <c r="EQ75" s="53" t="s">
        <v>85</v>
      </c>
      <c r="ER75" s="53" t="s">
        <v>85</v>
      </c>
      <c r="ES75" s="53" t="s">
        <v>85</v>
      </c>
      <c r="ET75" s="53" t="s">
        <v>85</v>
      </c>
      <c r="EU75" s="53" t="s">
        <v>85</v>
      </c>
      <c r="EV75" s="53" t="s">
        <v>85</v>
      </c>
      <c r="EW75" s="53" t="s">
        <v>85</v>
      </c>
      <c r="EX75" s="53" t="s">
        <v>85</v>
      </c>
      <c r="EY75" s="53" t="s">
        <v>85</v>
      </c>
      <c r="EZ75" s="53" t="s">
        <v>85</v>
      </c>
      <c r="FA75" s="53" t="s">
        <v>85</v>
      </c>
      <c r="FB75" s="53" t="s">
        <v>85</v>
      </c>
      <c r="FC75" s="53" t="s">
        <v>85</v>
      </c>
      <c r="FD75" s="53" t="s">
        <v>85</v>
      </c>
      <c r="FE75" s="53" t="s">
        <v>85</v>
      </c>
      <c r="FF75" s="53" t="s">
        <v>85</v>
      </c>
      <c r="FG75" s="53" t="s">
        <v>85</v>
      </c>
      <c r="FH75" s="53" t="s">
        <v>85</v>
      </c>
      <c r="FI75" s="53" t="s">
        <v>85</v>
      </c>
      <c r="FJ75" s="53" t="s">
        <v>85</v>
      </c>
      <c r="FK75" s="53" t="s">
        <v>85</v>
      </c>
      <c r="FL75" s="53" t="s">
        <v>85</v>
      </c>
      <c r="FM75" s="53" t="s">
        <v>85</v>
      </c>
      <c r="FN75" s="53" t="s">
        <v>85</v>
      </c>
      <c r="FO75" s="53" t="s">
        <v>85</v>
      </c>
      <c r="FP75" s="53" t="s">
        <v>85</v>
      </c>
      <c r="FQ75" s="53" t="s">
        <v>85</v>
      </c>
      <c r="FR75" s="53" t="s">
        <v>85</v>
      </c>
      <c r="FS75" s="53" t="s">
        <v>85</v>
      </c>
      <c r="FT75" s="53" t="s">
        <v>85</v>
      </c>
      <c r="FU75" s="53" t="s">
        <v>85</v>
      </c>
      <c r="FV75" s="53" t="s">
        <v>85</v>
      </c>
      <c r="FW75" s="53" t="s">
        <v>85</v>
      </c>
      <c r="FX75" s="53" t="s">
        <v>85</v>
      </c>
      <c r="FY75" s="53" t="s">
        <v>85</v>
      </c>
      <c r="FZ75" s="53" t="s">
        <v>85</v>
      </c>
      <c r="GA75" s="53" t="s">
        <v>85</v>
      </c>
      <c r="GB75" s="53" t="s">
        <v>85</v>
      </c>
      <c r="GC75" s="53" t="s">
        <v>85</v>
      </c>
      <c r="GD75" s="53" t="s">
        <v>85</v>
      </c>
      <c r="GE75" s="53" t="s">
        <v>85</v>
      </c>
      <c r="GF75" s="53" t="s">
        <v>85</v>
      </c>
      <c r="GG75" s="53" t="s">
        <v>85</v>
      </c>
      <c r="GH75" s="53" t="s">
        <v>85</v>
      </c>
      <c r="GI75" s="53" t="s">
        <v>85</v>
      </c>
      <c r="GJ75" s="53" t="s">
        <v>85</v>
      </c>
      <c r="GK75" s="53" t="s">
        <v>85</v>
      </c>
      <c r="GL75" s="53" t="s">
        <v>85</v>
      </c>
      <c r="GM75" s="53" t="s">
        <v>85</v>
      </c>
      <c r="GN75" s="53" t="s">
        <v>85</v>
      </c>
      <c r="GO75" s="53" t="s">
        <v>85</v>
      </c>
      <c r="GP75" s="53" t="s">
        <v>85</v>
      </c>
      <c r="GQ75" s="53" t="s">
        <v>85</v>
      </c>
      <c r="GR75" s="53" t="s">
        <v>85</v>
      </c>
      <c r="GS75" s="54" t="s">
        <v>85</v>
      </c>
    </row>
    <row r="76" spans="1:201" ht="15.75" thickBot="1">
      <c r="A76" s="59" t="s">
        <v>114</v>
      </c>
      <c r="B76" s="58"/>
      <c r="C76" s="58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</row>
    <row r="77" spans="1:201" ht="15">
      <c r="A77" s="55" t="s">
        <v>44</v>
      </c>
      <c r="B77" s="15">
        <f aca="true" t="shared" si="132" ref="B77:AG77">B39*(($D$7-($B$5+$B$6))*(-SIN(B47))+$F$7*COS(B47))*COS(B46)+B39*-(($D$7-($B$5+$B$6))*(-SIN(B47))+$F$7*COS(B47))*SIN(B46)-$E$6*COS(B46)</f>
        <v>0</v>
      </c>
      <c r="C77" s="15">
        <f t="shared" si="132"/>
        <v>90.93500525353656</v>
      </c>
      <c r="D77" s="15">
        <f t="shared" si="132"/>
        <v>35.51981739039499</v>
      </c>
      <c r="E77" s="15">
        <f t="shared" si="132"/>
        <v>-242.41792688874966</v>
      </c>
      <c r="F77" s="15">
        <f t="shared" si="132"/>
        <v>85.15160833673906</v>
      </c>
      <c r="G77" s="15">
        <f t="shared" si="132"/>
        <v>240.2034110301729</v>
      </c>
      <c r="H77" s="15">
        <f t="shared" si="132"/>
        <v>-162.25527888447743</v>
      </c>
      <c r="I77" s="15">
        <f t="shared" si="132"/>
        <v>-170.21466118782942</v>
      </c>
      <c r="J77" s="15">
        <f t="shared" si="132"/>
        <v>126.26075745665733</v>
      </c>
      <c r="K77" s="15">
        <f t="shared" si="132"/>
        <v>87.51348139329602</v>
      </c>
      <c r="L77" s="15">
        <f t="shared" si="132"/>
        <v>-18.943937300957423</v>
      </c>
      <c r="M77" s="15">
        <f t="shared" si="132"/>
        <v>36.00930480883018</v>
      </c>
      <c r="N77" s="15">
        <f t="shared" si="132"/>
        <v>4.870994185386124</v>
      </c>
      <c r="O77" s="15">
        <f t="shared" si="132"/>
        <v>-109.7234973335249</v>
      </c>
      <c r="P77" s="15">
        <f t="shared" si="132"/>
        <v>-119.43355275211974</v>
      </c>
      <c r="Q77" s="15">
        <f t="shared" si="132"/>
        <v>-27.565296611456475</v>
      </c>
      <c r="R77" s="15">
        <f t="shared" si="132"/>
        <v>53.84590033354592</v>
      </c>
      <c r="S77" s="15">
        <f t="shared" si="132"/>
        <v>74.75385521484534</v>
      </c>
      <c r="T77" s="15">
        <f t="shared" si="132"/>
        <v>53.99906743715488</v>
      </c>
      <c r="U77" s="15">
        <f t="shared" si="132"/>
        <v>24.88553103302119</v>
      </c>
      <c r="V77" s="15">
        <f t="shared" si="132"/>
        <v>5.7312362483430785</v>
      </c>
      <c r="W77" s="15">
        <f t="shared" si="132"/>
        <v>0.019855606853273325</v>
      </c>
      <c r="X77" s="15">
        <f t="shared" si="132"/>
        <v>7.199079066812609</v>
      </c>
      <c r="Y77" s="15">
        <f t="shared" si="132"/>
        <v>27.82703054574197</v>
      </c>
      <c r="Z77" s="15">
        <f t="shared" si="132"/>
        <v>57.268261391326945</v>
      </c>
      <c r="AA77" s="15">
        <f t="shared" si="132"/>
        <v>75.13791997228049</v>
      </c>
      <c r="AB77" s="15">
        <f t="shared" si="132"/>
        <v>47.60499135655284</v>
      </c>
      <c r="AC77" s="15">
        <f t="shared" si="132"/>
        <v>-39.18717328127027</v>
      </c>
      <c r="AD77" s="15">
        <f t="shared" si="132"/>
        <v>-125.30564874435014</v>
      </c>
      <c r="AE77" s="15">
        <f t="shared" si="132"/>
        <v>-99.75024709552353</v>
      </c>
      <c r="AF77" s="15">
        <f t="shared" si="132"/>
        <v>16.199757687620092</v>
      </c>
      <c r="AG77" s="15">
        <f t="shared" si="132"/>
        <v>29.684174909936623</v>
      </c>
      <c r="AH77" s="15">
        <f aca="true" t="shared" si="133" ref="AH77:BM77">AH39*(($D$7-($B$5+$B$6))*(-SIN(AH47))+$F$7*COS(AH47))*COS(AH46)+AH39*-(($D$7-($B$5+$B$6))*(-SIN(AH47))+$F$7*COS(AH47))*SIN(AH46)-$E$6*COS(AH46)</f>
        <v>-17.326069475202488</v>
      </c>
      <c r="AI77" s="15">
        <f t="shared" si="133"/>
        <v>105.58009381799705</v>
      </c>
      <c r="AJ77" s="15">
        <f t="shared" si="133"/>
        <v>105.21944703577054</v>
      </c>
      <c r="AK77" s="15">
        <f t="shared" si="133"/>
        <v>-199.8066174080564</v>
      </c>
      <c r="AL77" s="15">
        <f t="shared" si="133"/>
        <v>-121.32003276559031</v>
      </c>
      <c r="AM77" s="15">
        <f t="shared" si="133"/>
        <v>262.5777752827871</v>
      </c>
      <c r="AN77" s="15">
        <f t="shared" si="133"/>
        <v>31.798962017386813</v>
      </c>
      <c r="AO77" s="15">
        <f t="shared" si="133"/>
        <v>-236.50947149624807</v>
      </c>
      <c r="AP77" s="15">
        <f t="shared" si="133"/>
        <v>69.51049260052818</v>
      </c>
      <c r="AQ77" s="15">
        <f t="shared" si="133"/>
        <v>70.6412065623657</v>
      </c>
      <c r="AR77" s="15">
        <f t="shared" si="133"/>
        <v>9.972299331607946</v>
      </c>
      <c r="AS77" s="15">
        <f t="shared" si="133"/>
        <v>30.601819572361215</v>
      </c>
      <c r="AT77" s="15">
        <f t="shared" si="133"/>
        <v>-194.81465978047598</v>
      </c>
      <c r="AU77" s="15">
        <f t="shared" si="133"/>
        <v>69.52406479446894</v>
      </c>
      <c r="AV77" s="15">
        <f t="shared" si="133"/>
        <v>236.726613590822</v>
      </c>
      <c r="AW77" s="15">
        <f t="shared" si="133"/>
        <v>-180.3251048033239</v>
      </c>
      <c r="AX77" s="15">
        <f t="shared" si="133"/>
        <v>-171.53516868587405</v>
      </c>
      <c r="AY77" s="15">
        <f t="shared" si="133"/>
        <v>182.76504551506366</v>
      </c>
      <c r="AZ77" s="15">
        <f t="shared" si="133"/>
        <v>103.97686148998396</v>
      </c>
      <c r="BA77" s="15">
        <f t="shared" si="133"/>
        <v>-80.51858825700513</v>
      </c>
      <c r="BB77" s="15">
        <f t="shared" si="133"/>
        <v>-21.097163501459093</v>
      </c>
      <c r="BC77" s="15">
        <f t="shared" si="133"/>
        <v>-19.26917244582627</v>
      </c>
      <c r="BD77" s="15">
        <f t="shared" si="133"/>
        <v>-98.64089623092636</v>
      </c>
      <c r="BE77" s="15">
        <f t="shared" si="133"/>
        <v>-49.3653512541138</v>
      </c>
      <c r="BF77" s="15">
        <f t="shared" si="133"/>
        <v>74.07825614846122</v>
      </c>
      <c r="BG77" s="15">
        <f t="shared" si="133"/>
        <v>123.65775819406541</v>
      </c>
      <c r="BH77" s="15">
        <f t="shared" si="133"/>
        <v>86.6477966268152</v>
      </c>
      <c r="BI77" s="15">
        <f t="shared" si="133"/>
        <v>28.864908882688283</v>
      </c>
      <c r="BJ77" s="15">
        <f t="shared" si="133"/>
        <v>-4.616828146673633</v>
      </c>
      <c r="BK77" s="15">
        <f t="shared" si="133"/>
        <v>-9.785729267733414</v>
      </c>
      <c r="BL77" s="15">
        <f t="shared" si="133"/>
        <v>-3.0607009079598653</v>
      </c>
      <c r="BM77" s="15">
        <f t="shared" si="133"/>
        <v>-0.13611523176541634</v>
      </c>
      <c r="BN77" s="15">
        <f aca="true" t="shared" si="134" ref="BN77:CS77">BN39*(($D$7-($B$5+$B$6))*(-SIN(BN47))+$F$7*COS(BN47))*COS(BN46)+BN39*-(($D$7-($B$5+$B$6))*(-SIN(BN47))+$F$7*COS(BN47))*SIN(BN46)-$E$6*COS(BN46)</f>
        <v>-5.502858461659822</v>
      </c>
      <c r="BO77" s="15">
        <f t="shared" si="134"/>
        <v>-10.337025150852606</v>
      </c>
      <c r="BP77" s="15">
        <f t="shared" si="134"/>
        <v>3.008899157273035</v>
      </c>
      <c r="BQ77" s="15">
        <f t="shared" si="134"/>
        <v>46.87643425461533</v>
      </c>
      <c r="BR77" s="15">
        <f t="shared" si="134"/>
        <v>104.87437916427908</v>
      </c>
      <c r="BS77" s="15">
        <f t="shared" si="134"/>
        <v>118.9323604051117</v>
      </c>
      <c r="BT77" s="15">
        <f t="shared" si="134"/>
        <v>35.54255480441113</v>
      </c>
      <c r="BU77" s="15">
        <f t="shared" si="134"/>
        <v>-82.64705576466744</v>
      </c>
      <c r="BV77" s="15">
        <f t="shared" si="134"/>
        <v>-79.36424269495494</v>
      </c>
      <c r="BW77" s="15">
        <f t="shared" si="134"/>
        <v>-0.2599867411620611</v>
      </c>
      <c r="BX77" s="15">
        <f t="shared" si="134"/>
        <v>-52.559462871878026</v>
      </c>
      <c r="BY77" s="15">
        <f t="shared" si="134"/>
        <v>-47.28599033840726</v>
      </c>
      <c r="BZ77" s="15">
        <f t="shared" si="134"/>
        <v>178.75608293078318</v>
      </c>
      <c r="CA77" s="15">
        <f t="shared" si="134"/>
        <v>90.2601813650168</v>
      </c>
      <c r="CB77" s="15">
        <f t="shared" si="134"/>
        <v>-257.01460656790687</v>
      </c>
      <c r="CC77" s="15">
        <f t="shared" si="134"/>
        <v>-34.52420850590208</v>
      </c>
      <c r="CD77" s="15">
        <f t="shared" si="134"/>
        <v>266.1663165588659</v>
      </c>
      <c r="CE77" s="15">
        <f t="shared" si="134"/>
        <v>-75.7119902714156</v>
      </c>
      <c r="CF77" s="15">
        <f t="shared" si="134"/>
        <v>-139.96161911182892</v>
      </c>
      <c r="CG77" s="15">
        <f t="shared" si="134"/>
        <v>63.324171023180064</v>
      </c>
      <c r="CH77" s="15">
        <f t="shared" si="134"/>
        <v>-8.47524271271285</v>
      </c>
      <c r="CI77" s="15">
        <f t="shared" si="134"/>
        <v>123.45915072984852</v>
      </c>
      <c r="CJ77" s="15">
        <f t="shared" si="134"/>
        <v>-44.937089727802345</v>
      </c>
      <c r="CK77" s="15">
        <f t="shared" si="134"/>
        <v>-222.27144896669301</v>
      </c>
      <c r="CL77" s="15">
        <f t="shared" si="134"/>
        <v>180.73263173000475</v>
      </c>
      <c r="CM77" s="15">
        <f t="shared" si="134"/>
        <v>169.34521262540787</v>
      </c>
      <c r="CN77" s="15">
        <f t="shared" si="134"/>
        <v>-222.60528888666877</v>
      </c>
      <c r="CO77" s="15">
        <f t="shared" si="134"/>
        <v>-98.88895026938724</v>
      </c>
      <c r="CP77" s="15">
        <f t="shared" si="134"/>
        <v>150.9546460702579</v>
      </c>
      <c r="CQ77" s="15">
        <f t="shared" si="134"/>
        <v>50.46631049001254</v>
      </c>
      <c r="CR77" s="15">
        <f t="shared" si="134"/>
        <v>-14.22666188704178</v>
      </c>
      <c r="CS77" s="15">
        <f t="shared" si="134"/>
        <v>43.648840088055415</v>
      </c>
      <c r="CT77" s="15">
        <f aca="true" t="shared" si="135" ref="CT77:DY77">CT39*(($D$7-($B$5+$B$6))*(-SIN(CT47))+$F$7*COS(CT47))*COS(CT46)+CT39*-(($D$7-($B$5+$B$6))*(-SIN(CT47))+$F$7*COS(CT47))*SIN(CT46)-$E$6*COS(CT46)</f>
        <v>-21.23643489489939</v>
      </c>
      <c r="CU77" s="15">
        <f t="shared" si="135"/>
        <v>-124.6671092446131</v>
      </c>
      <c r="CV77" s="15">
        <f t="shared" si="135"/>
        <v>-103.70457362424153</v>
      </c>
      <c r="CW77" s="15">
        <f t="shared" si="135"/>
        <v>-5.136068468559735</v>
      </c>
      <c r="CX77" s="15">
        <f t="shared" si="135"/>
        <v>63.819459184231135</v>
      </c>
      <c r="CY77" s="15">
        <f t="shared" si="135"/>
        <v>72.44074982641848</v>
      </c>
      <c r="CZ77" s="15">
        <f t="shared" si="135"/>
        <v>47.24358649223005</v>
      </c>
      <c r="DA77" s="15">
        <f t="shared" si="135"/>
        <v>19.438619296849218</v>
      </c>
      <c r="DB77" s="15">
        <f t="shared" si="135"/>
        <v>3.309854047945432</v>
      </c>
      <c r="DC77" s="15">
        <f t="shared" si="135"/>
        <v>0.4972336425380565</v>
      </c>
      <c r="DD77" s="15">
        <f t="shared" si="135"/>
        <v>10.656233062991765</v>
      </c>
      <c r="DE77" s="15">
        <f t="shared" si="135"/>
        <v>34.080260168147575</v>
      </c>
      <c r="DF77" s="15">
        <f t="shared" si="135"/>
        <v>63.38147142061442</v>
      </c>
      <c r="DG77" s="15">
        <f t="shared" si="135"/>
        <v>74.09671658876894</v>
      </c>
      <c r="DH77" s="15">
        <f t="shared" si="135"/>
        <v>32.65602119669846</v>
      </c>
      <c r="DI77" s="15">
        <f t="shared" si="135"/>
        <v>-62.49839162998943</v>
      </c>
      <c r="DJ77" s="15">
        <f t="shared" si="135"/>
        <v>-132.26110604730204</v>
      </c>
      <c r="DK77" s="15">
        <f t="shared" si="135"/>
        <v>-75.79390318737386</v>
      </c>
      <c r="DL77" s="15">
        <f t="shared" si="135"/>
        <v>33.80031522191533</v>
      </c>
      <c r="DM77" s="15">
        <f t="shared" si="135"/>
        <v>14.028790886089727</v>
      </c>
      <c r="DN77" s="15">
        <f t="shared" si="135"/>
        <v>-5.084803739857289</v>
      </c>
      <c r="DO77" s="15">
        <f t="shared" si="135"/>
        <v>136.11614451068246</v>
      </c>
      <c r="DP77" s="15">
        <f t="shared" si="135"/>
        <v>47.77970518440043</v>
      </c>
      <c r="DQ77" s="15">
        <f t="shared" si="135"/>
        <v>-240.0551102172285</v>
      </c>
      <c r="DR77" s="15">
        <f t="shared" si="135"/>
        <v>-24.981611158030958</v>
      </c>
      <c r="DS77" s="15">
        <f t="shared" si="135"/>
        <v>276.1020148131472</v>
      </c>
      <c r="DT77" s="15">
        <f t="shared" si="135"/>
        <v>-74.45893842831164</v>
      </c>
      <c r="DU77" s="15">
        <f t="shared" si="135"/>
        <v>-195.65760536809879</v>
      </c>
      <c r="DV77" s="15">
        <f t="shared" si="135"/>
        <v>117.65046883532136</v>
      </c>
      <c r="DW77" s="15">
        <f t="shared" si="135"/>
        <v>30.715117552654306</v>
      </c>
      <c r="DX77" s="15">
        <f t="shared" si="135"/>
        <v>35.111825305239506</v>
      </c>
      <c r="DY77" s="15">
        <f t="shared" si="135"/>
        <v>-19.35760001223501</v>
      </c>
      <c r="DZ77" s="15">
        <f aca="true" t="shared" si="136" ref="DZ77:FE77">DZ39*(($D$7-($B$5+$B$6))*(-SIN(DZ47))+$F$7*COS(DZ47))*COS(DZ46)+DZ39*-(($D$7-($B$5+$B$6))*(-SIN(DZ47))+$F$7*COS(DZ47))*SIN(DZ46)-$E$6*COS(DZ46)</f>
        <v>-190.11841985740887</v>
      </c>
      <c r="EA77" s="15">
        <f t="shared" si="136"/>
        <v>163.1760207410331</v>
      </c>
      <c r="EB77" s="15">
        <f t="shared" si="136"/>
        <v>166.8373935358271</v>
      </c>
      <c r="EC77" s="15">
        <f t="shared" si="136"/>
        <v>-244.26270269931504</v>
      </c>
      <c r="ED77" s="15">
        <f t="shared" si="136"/>
        <v>-85.65380815249632</v>
      </c>
      <c r="EE77" s="15">
        <f t="shared" si="136"/>
        <v>209.3825055692738</v>
      </c>
      <c r="EF77" s="15">
        <f t="shared" si="136"/>
        <v>46.23247140889247</v>
      </c>
      <c r="EG77" s="15">
        <f t="shared" si="136"/>
        <v>-82.22322290402656</v>
      </c>
      <c r="EH77" s="15">
        <f t="shared" si="136"/>
        <v>-5.52044138459942</v>
      </c>
      <c r="EI77" s="15">
        <f t="shared" si="136"/>
        <v>-39.07641172663245</v>
      </c>
      <c r="EJ77" s="15">
        <f t="shared" si="136"/>
        <v>-101.69891484251215</v>
      </c>
      <c r="EK77" s="15">
        <f t="shared" si="136"/>
        <v>-21.67527310353463</v>
      </c>
      <c r="EL77" s="15">
        <f t="shared" si="136"/>
        <v>94.45080106468717</v>
      </c>
      <c r="EM77" s="15">
        <f t="shared" si="136"/>
        <v>120.85858071593564</v>
      </c>
      <c r="EN77" s="15">
        <f t="shared" si="136"/>
        <v>73.19261377293343</v>
      </c>
      <c r="EO77" s="15">
        <f t="shared" si="136"/>
        <v>18.55271163529784</v>
      </c>
      <c r="EP77" s="15">
        <f t="shared" si="136"/>
        <v>-7.7977264611692725</v>
      </c>
      <c r="EQ77" s="15">
        <f t="shared" si="136"/>
        <v>-8.635523958603262</v>
      </c>
      <c r="ER77" s="15">
        <f t="shared" si="136"/>
        <v>-1.70319196964184</v>
      </c>
      <c r="ES77" s="15">
        <f t="shared" si="136"/>
        <v>-0.7296067183494073</v>
      </c>
      <c r="ET77" s="15">
        <f t="shared" si="136"/>
        <v>-7.181646104565805</v>
      </c>
      <c r="EU77" s="15">
        <f t="shared" si="136"/>
        <v>-9.591209474749197</v>
      </c>
      <c r="EV77" s="15">
        <f t="shared" si="136"/>
        <v>10.14010361914605</v>
      </c>
      <c r="EW77" s="15">
        <f t="shared" si="136"/>
        <v>60.09687785523485</v>
      </c>
      <c r="EX77" s="15">
        <f t="shared" si="136"/>
        <v>114.49337561542762</v>
      </c>
      <c r="EY77" s="15">
        <f t="shared" si="136"/>
        <v>109.09729467095676</v>
      </c>
      <c r="EZ77" s="15">
        <f t="shared" si="136"/>
        <v>6.569838863051608</v>
      </c>
      <c r="FA77" s="15">
        <f t="shared" si="136"/>
        <v>-96.3813513606069</v>
      </c>
      <c r="FB77" s="15">
        <f t="shared" si="136"/>
        <v>-59.71611893554588</v>
      </c>
      <c r="FC77" s="15">
        <f t="shared" si="136"/>
        <v>1.6473088128044728</v>
      </c>
      <c r="FD77" s="15">
        <f t="shared" si="136"/>
        <v>-71.58209236657781</v>
      </c>
      <c r="FE77" s="15">
        <f t="shared" si="136"/>
        <v>-5.106569133149776</v>
      </c>
      <c r="FF77" s="15">
        <f aca="true" t="shared" si="137" ref="FF77:GK77">FF39*(($D$7-($B$5+$B$6))*(-SIN(FF47))+$F$7*COS(FF47))*COS(FF46)+FF39*-(($D$7-($B$5+$B$6))*(-SIN(FF47))+$F$7*COS(FF47))*SIN(FF46)-$E$6*COS(FF46)</f>
        <v>206.91052945479908</v>
      </c>
      <c r="FG77" s="15">
        <f t="shared" si="137"/>
        <v>3.703220932056709</v>
      </c>
      <c r="FH77" s="15">
        <f t="shared" si="137"/>
        <v>-269.97105832940986</v>
      </c>
      <c r="FI77" s="15">
        <f t="shared" si="137"/>
        <v>73.72519699981669</v>
      </c>
      <c r="FJ77" s="15">
        <f t="shared" si="137"/>
        <v>231.26850488580632</v>
      </c>
      <c r="FK77" s="15">
        <f t="shared" si="137"/>
        <v>-149.93499457533582</v>
      </c>
      <c r="FL77" s="15">
        <f t="shared" si="137"/>
        <v>-79.19359302946444</v>
      </c>
      <c r="FM77" s="15">
        <f t="shared" si="137"/>
        <v>56.14715129431119</v>
      </c>
      <c r="FN77" s="15">
        <f t="shared" si="137"/>
        <v>2.6056782618115584</v>
      </c>
      <c r="FO77" s="15">
        <f t="shared" si="137"/>
        <v>134.71157180957087</v>
      </c>
      <c r="FP77" s="15">
        <f t="shared" si="137"/>
        <v>-128.59938033393144</v>
      </c>
      <c r="FQ77" s="15">
        <f t="shared" si="137"/>
        <v>-161.74868611234956</v>
      </c>
      <c r="FR77" s="15">
        <f t="shared" si="137"/>
        <v>248.20027859791549</v>
      </c>
      <c r="FS77" s="15">
        <f t="shared" si="137"/>
        <v>74.39979709114449</v>
      </c>
      <c r="FT77" s="15">
        <f t="shared" si="137"/>
        <v>-248.70498536000628</v>
      </c>
      <c r="FU77" s="15">
        <f t="shared" si="137"/>
        <v>-21.45778476969039</v>
      </c>
      <c r="FV77" s="15">
        <f t="shared" si="137"/>
        <v>152.7458025882692</v>
      </c>
      <c r="FW77" s="15">
        <f t="shared" si="137"/>
        <v>17.713184320035065</v>
      </c>
      <c r="FX77" s="15">
        <f t="shared" si="137"/>
        <v>-1.6194758290367772</v>
      </c>
      <c r="FY77" s="15">
        <f t="shared" si="137"/>
        <v>42.94717367954541</v>
      </c>
      <c r="FZ77" s="15">
        <f t="shared" si="137"/>
        <v>-49.47114020344366</v>
      </c>
      <c r="GA77" s="15">
        <f t="shared" si="137"/>
        <v>-132.2004716233829</v>
      </c>
      <c r="GB77" s="15">
        <f t="shared" si="137"/>
        <v>-83.90278512953782</v>
      </c>
      <c r="GC77" s="15">
        <f t="shared" si="137"/>
        <v>15.399031487592993</v>
      </c>
      <c r="GD77" s="15">
        <f t="shared" si="137"/>
        <v>70.52676771288648</v>
      </c>
      <c r="GE77" s="15">
        <f t="shared" si="137"/>
        <v>68.43083127225015</v>
      </c>
      <c r="GF77" s="15">
        <f t="shared" si="137"/>
        <v>40.43844117491684</v>
      </c>
      <c r="GG77" s="15">
        <f t="shared" si="137"/>
        <v>14.631732707591112</v>
      </c>
      <c r="GH77" s="15">
        <f t="shared" si="137"/>
        <v>1.5604419937926384</v>
      </c>
      <c r="GI77" s="15">
        <f t="shared" si="137"/>
        <v>1.6171789312018325</v>
      </c>
      <c r="GJ77" s="15">
        <f t="shared" si="137"/>
        <v>14.80937704025265</v>
      </c>
      <c r="GK77" s="15">
        <f t="shared" si="137"/>
        <v>40.70580658125675</v>
      </c>
      <c r="GL77" s="15">
        <f aca="true" t="shared" si="138" ref="GL77:GS77">GL39*(($D$7-($B$5+$B$6))*(-SIN(GL47))+$F$7*COS(GL47))*COS(GL46)+GL39*-(($D$7-($B$5+$B$6))*(-SIN(GL47))+$F$7*COS(GL47))*SIN(GL46)-$E$6*COS(GL46)</f>
        <v>68.61656912625207</v>
      </c>
      <c r="GM77" s="15">
        <f t="shared" si="138"/>
        <v>70.3208560654858</v>
      </c>
      <c r="GN77" s="15">
        <f t="shared" si="138"/>
        <v>14.631530783988865</v>
      </c>
      <c r="GO77" s="15">
        <f t="shared" si="138"/>
        <v>-84.74536525446112</v>
      </c>
      <c r="GP77" s="15">
        <f t="shared" si="138"/>
        <v>-132.04795720902666</v>
      </c>
      <c r="GQ77" s="15">
        <f t="shared" si="138"/>
        <v>-48.35005389465842</v>
      </c>
      <c r="GR77" s="15">
        <f t="shared" si="138"/>
        <v>43.14670197445139</v>
      </c>
      <c r="GS77" s="15">
        <f t="shared" si="138"/>
        <v>-2.218972062956486</v>
      </c>
    </row>
    <row r="78" spans="1:201" ht="15">
      <c r="A78" s="56" t="s">
        <v>45</v>
      </c>
      <c r="B78" s="50">
        <f>-B39*(($D$7-($B$5+$B$6))*(-SIN(B47))+$F$7*COS(B47))*SIN(B46)+B39*-(($D$7-($B$5+$B$6))*(-SIN(B47))+$F$7*COS(B47))*COS(B46)+$E$6*SIN(B46)</f>
        <v>0</v>
      </c>
      <c r="C78" s="50">
        <f aca="true" t="shared" si="139" ref="C78:BN78">-C39*(($D$7-($B$5+$B$6))*(-SIN(C47))+$F$7*COS(C47))*SIN(C46)+C39*-(($D$7-($B$5+$B$6))*(-SIN(C47))+$F$7*COS(C47))*COS(C46)+$E$6*SIN(C46)</f>
        <v>47.683450784628064</v>
      </c>
      <c r="D78" s="50">
        <f t="shared" si="139"/>
        <v>-183.66372568900098</v>
      </c>
      <c r="E78" s="50">
        <f t="shared" si="139"/>
        <v>19.40366230962944</v>
      </c>
      <c r="F78" s="50">
        <f t="shared" si="139"/>
        <v>257.4518413432789</v>
      </c>
      <c r="G78" s="50">
        <f t="shared" si="139"/>
        <v>-136.71390010559224</v>
      </c>
      <c r="H78" s="50">
        <f t="shared" si="139"/>
        <v>-207.3620478835502</v>
      </c>
      <c r="I78" s="50">
        <f t="shared" si="139"/>
        <v>158.36568691893504</v>
      </c>
      <c r="J78" s="50">
        <f t="shared" si="139"/>
        <v>131.70598140104718</v>
      </c>
      <c r="K78" s="50">
        <f t="shared" si="139"/>
        <v>-73.691815647272</v>
      </c>
      <c r="L78" s="50">
        <f t="shared" si="139"/>
        <v>-31.064888813353555</v>
      </c>
      <c r="M78" s="50">
        <f t="shared" si="139"/>
        <v>-11.120710285355514</v>
      </c>
      <c r="N78" s="50">
        <f t="shared" si="139"/>
        <v>-93.98442494973631</v>
      </c>
      <c r="O78" s="50">
        <f t="shared" si="139"/>
        <v>-61.837059320725196</v>
      </c>
      <c r="P78" s="50">
        <f t="shared" si="139"/>
        <v>62.15263289836441</v>
      </c>
      <c r="Q78" s="50">
        <f t="shared" si="139"/>
        <v>123.35168361010558</v>
      </c>
      <c r="R78" s="50">
        <f t="shared" si="139"/>
        <v>93.08497220263408</v>
      </c>
      <c r="S78" s="50">
        <f t="shared" si="139"/>
        <v>34.56322490518735</v>
      </c>
      <c r="T78" s="50">
        <f t="shared" si="139"/>
        <v>-2.471688901919901</v>
      </c>
      <c r="U78" s="50">
        <f t="shared" si="139"/>
        <v>-10.154350705918088</v>
      </c>
      <c r="V78" s="50">
        <f t="shared" si="139"/>
        <v>-3.8376438887300384</v>
      </c>
      <c r="W78" s="50">
        <f t="shared" si="139"/>
        <v>-0.015170783765608126</v>
      </c>
      <c r="X78" s="50">
        <f t="shared" si="139"/>
        <v>-4.658001062997932</v>
      </c>
      <c r="Y78" s="50">
        <f t="shared" si="139"/>
        <v>-10.347627860366051</v>
      </c>
      <c r="Z78" s="50">
        <f t="shared" si="139"/>
        <v>0.06598986689103725</v>
      </c>
      <c r="AA78" s="50">
        <f t="shared" si="139"/>
        <v>40.580810525960075</v>
      </c>
      <c r="AB78" s="50">
        <f t="shared" si="139"/>
        <v>99.19583974601096</v>
      </c>
      <c r="AC78" s="50">
        <f t="shared" si="139"/>
        <v>121.7981665374943</v>
      </c>
      <c r="AD78" s="50">
        <f t="shared" si="139"/>
        <v>49.24893719862088</v>
      </c>
      <c r="AE78" s="50">
        <f t="shared" si="139"/>
        <v>-73.01721890963076</v>
      </c>
      <c r="AF78" s="50">
        <f t="shared" si="139"/>
        <v>-87.47217158788074</v>
      </c>
      <c r="AG78" s="50">
        <f t="shared" si="139"/>
        <v>-4.676814239331295</v>
      </c>
      <c r="AH78" s="50">
        <f t="shared" si="139"/>
        <v>-41.76750586992922</v>
      </c>
      <c r="AI78" s="50">
        <f t="shared" si="139"/>
        <v>-62.6046058602296</v>
      </c>
      <c r="AJ78" s="50">
        <f t="shared" si="139"/>
        <v>157.03803825221706</v>
      </c>
      <c r="AK78" s="50">
        <f t="shared" si="139"/>
        <v>127.23552561512285</v>
      </c>
      <c r="AL78" s="50">
        <f t="shared" si="139"/>
        <v>-236.3007385817627</v>
      </c>
      <c r="AM78" s="50">
        <f t="shared" si="139"/>
        <v>-87.46293014267556</v>
      </c>
      <c r="AN78" s="50">
        <f t="shared" si="139"/>
        <v>267.3917373783641</v>
      </c>
      <c r="AO78" s="50">
        <f t="shared" si="139"/>
        <v>-29.768744482817866</v>
      </c>
      <c r="AP78" s="50">
        <f t="shared" si="139"/>
        <v>-164.87155596288397</v>
      </c>
      <c r="AQ78" s="50">
        <f t="shared" si="139"/>
        <v>58.61317501220735</v>
      </c>
      <c r="AR78" s="50">
        <f t="shared" si="139"/>
        <v>-6.4655765746527605</v>
      </c>
      <c r="AS78" s="50">
        <f t="shared" si="139"/>
        <v>109.11611372035819</v>
      </c>
      <c r="AT78" s="50">
        <f t="shared" si="139"/>
        <v>-3.244263291530359</v>
      </c>
      <c r="AU78" s="50">
        <f t="shared" si="139"/>
        <v>-237.69243680731148</v>
      </c>
      <c r="AV78" s="50">
        <f t="shared" si="139"/>
        <v>135.52627336513171</v>
      </c>
      <c r="AW78" s="50">
        <f t="shared" si="139"/>
        <v>208.65934554658898</v>
      </c>
      <c r="AX78" s="50">
        <f t="shared" si="139"/>
        <v>-196.38414834403972</v>
      </c>
      <c r="AY78" s="50">
        <f t="shared" si="139"/>
        <v>-136.07990676675126</v>
      </c>
      <c r="AZ78" s="50">
        <f t="shared" si="139"/>
        <v>141.55398492838555</v>
      </c>
      <c r="BA78" s="50">
        <f t="shared" si="139"/>
        <v>68.84353973134601</v>
      </c>
      <c r="BB78" s="50">
        <f t="shared" si="139"/>
        <v>-17.798497665667846</v>
      </c>
      <c r="BC78" s="50">
        <f t="shared" si="139"/>
        <v>40.77064369163353</v>
      </c>
      <c r="BD78" s="50">
        <f t="shared" si="139"/>
        <v>-7.7272250851737</v>
      </c>
      <c r="BE78" s="50">
        <f t="shared" si="139"/>
        <v>-118.07872623802879</v>
      </c>
      <c r="BF78" s="50">
        <f t="shared" si="139"/>
        <v>-112.17367409381411</v>
      </c>
      <c r="BG78" s="50">
        <f t="shared" si="139"/>
        <v>-16.170316331644827</v>
      </c>
      <c r="BH78" s="50">
        <f t="shared" si="139"/>
        <v>59.24940259562382</v>
      </c>
      <c r="BI78" s="50">
        <f t="shared" si="139"/>
        <v>73.83670132272674</v>
      </c>
      <c r="BJ78" s="50">
        <f t="shared" si="139"/>
        <v>50.64468862907368</v>
      </c>
      <c r="BK78" s="50">
        <f t="shared" si="139"/>
        <v>22.08588358962094</v>
      </c>
      <c r="BL78" s="50">
        <f t="shared" si="139"/>
        <v>4.435467013235061</v>
      </c>
      <c r="BM78" s="50">
        <f t="shared" si="139"/>
        <v>0.17880242645533817</v>
      </c>
      <c r="BN78" s="50">
        <f t="shared" si="139"/>
        <v>8.840472910496466</v>
      </c>
      <c r="BO78" s="50">
        <f aca="true" t="shared" si="140" ref="BO78:DZ78">-BO39*(($D$7-($B$5+$B$6))*(-SIN(BO47))+$F$7*COS(BO47))*SIN(BO46)+BO39*-(($D$7-($B$5+$B$6))*(-SIN(BO47))+$F$7*COS(BO47))*COS(BO46)+$E$6*SIN(BO46)</f>
        <v>30.89725197591033</v>
      </c>
      <c r="BP78" s="50">
        <f t="shared" si="140"/>
        <v>60.410616896067914</v>
      </c>
      <c r="BQ78" s="50">
        <f t="shared" si="140"/>
        <v>74.9358374533073</v>
      </c>
      <c r="BR78" s="50">
        <f t="shared" si="140"/>
        <v>40.534643160695566</v>
      </c>
      <c r="BS78" s="50">
        <f t="shared" si="140"/>
        <v>-50.88625344701129</v>
      </c>
      <c r="BT78" s="50">
        <f t="shared" si="140"/>
        <v>-129.62801491240157</v>
      </c>
      <c r="BU78" s="50">
        <f t="shared" si="140"/>
        <v>-88.35804384585973</v>
      </c>
      <c r="BV78" s="50">
        <f t="shared" si="140"/>
        <v>25.93472550628189</v>
      </c>
      <c r="BW78" s="50">
        <f t="shared" si="140"/>
        <v>22.19899843288379</v>
      </c>
      <c r="BX78" s="50">
        <f t="shared" si="140"/>
        <v>-12.730507261691006</v>
      </c>
      <c r="BY78" s="50">
        <f t="shared" si="140"/>
        <v>122.09835317065333</v>
      </c>
      <c r="BZ78" s="50">
        <f t="shared" si="140"/>
        <v>78.83686031225976</v>
      </c>
      <c r="CA78" s="50">
        <f t="shared" si="140"/>
        <v>-223.48405867395053</v>
      </c>
      <c r="CB78" s="50">
        <f t="shared" si="140"/>
        <v>-74.9989084877355</v>
      </c>
      <c r="CC78" s="50">
        <f t="shared" si="140"/>
        <v>274.748271130922</v>
      </c>
      <c r="CD78" s="50">
        <f t="shared" si="140"/>
        <v>-22.195209287727522</v>
      </c>
      <c r="CE78" s="50">
        <f t="shared" si="140"/>
        <v>-220.5595319867846</v>
      </c>
      <c r="CF78" s="50">
        <f t="shared" si="140"/>
        <v>97.2381934551592</v>
      </c>
      <c r="CG78" s="50">
        <f t="shared" si="140"/>
        <v>50.005560586937385</v>
      </c>
      <c r="CH78" s="50">
        <f t="shared" si="140"/>
        <v>22.176043601022727</v>
      </c>
      <c r="CI78" s="50">
        <f t="shared" si="140"/>
        <v>7.918486146024321</v>
      </c>
      <c r="CJ78" s="50">
        <f t="shared" si="140"/>
        <v>-197.189133196321</v>
      </c>
      <c r="CK78" s="50">
        <f t="shared" si="140"/>
        <v>118.22474765177323</v>
      </c>
      <c r="CL78" s="50">
        <f t="shared" si="140"/>
        <v>206.08511233718053</v>
      </c>
      <c r="CM78" s="50">
        <f t="shared" si="140"/>
        <v>-216.61994535048117</v>
      </c>
      <c r="CN78" s="50">
        <f t="shared" si="140"/>
        <v>-130.38953682612103</v>
      </c>
      <c r="CO78" s="50">
        <f t="shared" si="140"/>
        <v>199.8567769122826</v>
      </c>
      <c r="CP78" s="50">
        <f t="shared" si="140"/>
        <v>75.08588571120578</v>
      </c>
      <c r="CQ78" s="50">
        <f t="shared" si="140"/>
        <v>-83.24972475531294</v>
      </c>
      <c r="CR78" s="50">
        <f t="shared" si="140"/>
        <v>-12.42835177268294</v>
      </c>
      <c r="CS78" s="50">
        <f t="shared" si="140"/>
        <v>-28.732946863000354</v>
      </c>
      <c r="CT78" s="50">
        <f t="shared" si="140"/>
        <v>-101.25156753329641</v>
      </c>
      <c r="CU78" s="50">
        <f t="shared" si="140"/>
        <v>-35.88133895219804</v>
      </c>
      <c r="CV78" s="50">
        <f t="shared" si="140"/>
        <v>84.88173507631438</v>
      </c>
      <c r="CW78" s="50">
        <f t="shared" si="140"/>
        <v>122.79615943933143</v>
      </c>
      <c r="CX78" s="50">
        <f t="shared" si="140"/>
        <v>79.98534277682703</v>
      </c>
      <c r="CY78" s="50">
        <f t="shared" si="140"/>
        <v>23.519369537844145</v>
      </c>
      <c r="CZ78" s="50">
        <f t="shared" si="140"/>
        <v>-6.385714521199066</v>
      </c>
      <c r="DA78" s="50">
        <f t="shared" si="140"/>
        <v>-9.270143313454714</v>
      </c>
      <c r="DB78" s="50">
        <f t="shared" si="140"/>
        <v>-2.3441997813799658</v>
      </c>
      <c r="DC78" s="50">
        <f t="shared" si="140"/>
        <v>-0.37575622370235523</v>
      </c>
      <c r="DD78" s="50">
        <f t="shared" si="140"/>
        <v>-6.351522643257303</v>
      </c>
      <c r="DE78" s="50">
        <f t="shared" si="140"/>
        <v>-10.094171689079403</v>
      </c>
      <c r="DF78" s="50">
        <f t="shared" si="140"/>
        <v>6.365619951608561</v>
      </c>
      <c r="DG78" s="50">
        <f t="shared" si="140"/>
        <v>53.40089604219715</v>
      </c>
      <c r="DH78" s="50">
        <f t="shared" si="140"/>
        <v>110.01085991668451</v>
      </c>
      <c r="DI78" s="50">
        <f t="shared" si="140"/>
        <v>114.70737962344863</v>
      </c>
      <c r="DJ78" s="50">
        <f t="shared" si="140"/>
        <v>21.23869963549135</v>
      </c>
      <c r="DK78" s="50">
        <f t="shared" si="140"/>
        <v>-90.49800190152438</v>
      </c>
      <c r="DL78" s="50">
        <f t="shared" si="140"/>
        <v>-69.98534327561558</v>
      </c>
      <c r="DM78" s="50">
        <f t="shared" si="140"/>
        <v>1.8929526494588567</v>
      </c>
      <c r="DN78" s="50">
        <f t="shared" si="140"/>
        <v>-62.739667487785994</v>
      </c>
      <c r="DO78" s="50">
        <f t="shared" si="140"/>
        <v>-27.971475511345062</v>
      </c>
      <c r="DP78" s="50">
        <f t="shared" si="140"/>
        <v>195.71763762875352</v>
      </c>
      <c r="DQ78" s="50">
        <f t="shared" si="140"/>
        <v>48.61016736323667</v>
      </c>
      <c r="DR78" s="50">
        <f t="shared" si="140"/>
        <v>-268.4659022925954</v>
      </c>
      <c r="DS78" s="50">
        <f t="shared" si="140"/>
        <v>19.955194355651287</v>
      </c>
      <c r="DT78" s="50">
        <f t="shared" si="140"/>
        <v>253.90948896314734</v>
      </c>
      <c r="DU78" s="50">
        <f t="shared" si="140"/>
        <v>-116.35254553011916</v>
      </c>
      <c r="DV78" s="50">
        <f t="shared" si="140"/>
        <v>-110.74354166797897</v>
      </c>
      <c r="DW78" s="50">
        <f t="shared" si="140"/>
        <v>62.22321289999714</v>
      </c>
      <c r="DX78" s="50">
        <f t="shared" si="140"/>
        <v>-5.483247846117921</v>
      </c>
      <c r="DY78" s="50">
        <f t="shared" si="140"/>
        <v>132.41176746985963</v>
      </c>
      <c r="DZ78" s="50">
        <f t="shared" si="140"/>
        <v>-87.46368095313159</v>
      </c>
      <c r="EA78" s="50">
        <f aca="true" t="shared" si="141" ref="EA78:GL78">-EA39*(($D$7-($B$5+$B$6))*(-SIN(EA47))+$F$7*COS(EA47))*SIN(EA46)+EA39*-(($D$7-($B$5+$B$6))*(-SIN(EA47))+$F$7*COS(EA47))*COS(EA46)+$E$6*SIN(EA46)</f>
        <v>-196.62871586542772</v>
      </c>
      <c r="EB78" s="50">
        <f t="shared" si="141"/>
        <v>218.82731455823344</v>
      </c>
      <c r="EC78" s="50">
        <f t="shared" si="141"/>
        <v>123.95577233707306</v>
      </c>
      <c r="ED78" s="50">
        <f t="shared" si="141"/>
        <v>-240.1709383435358</v>
      </c>
      <c r="EE78" s="50">
        <f t="shared" si="141"/>
        <v>-60.17620903349912</v>
      </c>
      <c r="EF78" s="50">
        <f t="shared" si="141"/>
        <v>154.57133515281706</v>
      </c>
      <c r="EG78" s="50">
        <f t="shared" si="141"/>
        <v>33.19180019220089</v>
      </c>
      <c r="EH78" s="50">
        <f t="shared" si="141"/>
        <v>-8.664237493287818</v>
      </c>
      <c r="EI78" s="50">
        <f t="shared" si="141"/>
        <v>44.41749579666476</v>
      </c>
      <c r="EJ78" s="50">
        <f t="shared" si="141"/>
        <v>-35.278762604041425</v>
      </c>
      <c r="EK78" s="50">
        <f t="shared" si="141"/>
        <v>-129.39053997711412</v>
      </c>
      <c r="EL78" s="50">
        <f t="shared" si="141"/>
        <v>-94.21583096091103</v>
      </c>
      <c r="EM78" s="50">
        <f t="shared" si="141"/>
        <v>5.420355654039838</v>
      </c>
      <c r="EN78" s="50">
        <f t="shared" si="141"/>
        <v>67.57063710996628</v>
      </c>
      <c r="EO78" s="50">
        <f t="shared" si="141"/>
        <v>70.6206842057053</v>
      </c>
      <c r="EP78" s="50">
        <f t="shared" si="141"/>
        <v>43.830911225002424</v>
      </c>
      <c r="EQ78" s="50">
        <f t="shared" si="141"/>
        <v>16.95189504794773</v>
      </c>
      <c r="ER78" s="50">
        <f t="shared" si="141"/>
        <v>2.3522457108049872</v>
      </c>
      <c r="ES78" s="50">
        <f t="shared" si="141"/>
        <v>0.9761945643482466</v>
      </c>
      <c r="ET78" s="50">
        <f t="shared" si="141"/>
        <v>12.646276751545084</v>
      </c>
      <c r="EU78" s="50">
        <f t="shared" si="141"/>
        <v>37.3571327600071</v>
      </c>
      <c r="EV78" s="50">
        <f t="shared" si="141"/>
        <v>66.13340558497507</v>
      </c>
      <c r="EW78" s="50">
        <f t="shared" si="141"/>
        <v>72.57285677648781</v>
      </c>
      <c r="EX78" s="50">
        <f t="shared" si="141"/>
        <v>24.00466564529311</v>
      </c>
      <c r="EY78" s="50">
        <f t="shared" si="141"/>
        <v>-73.84695286981903</v>
      </c>
      <c r="EZ78" s="50">
        <f t="shared" si="141"/>
        <v>-133.09358690314141</v>
      </c>
      <c r="FA78" s="50">
        <f t="shared" si="141"/>
        <v>-62.348533355129675</v>
      </c>
      <c r="FB78" s="50">
        <f t="shared" si="141"/>
        <v>39.583589929355796</v>
      </c>
      <c r="FC78" s="50">
        <f t="shared" si="141"/>
        <v>5.702374193237111</v>
      </c>
      <c r="FD78" s="50">
        <f t="shared" si="141"/>
        <v>5.527627889777776</v>
      </c>
      <c r="FE78" s="50">
        <f t="shared" si="141"/>
        <v>146.71924153444908</v>
      </c>
      <c r="FF78" s="50">
        <f t="shared" si="141"/>
        <v>12.960025611383486</v>
      </c>
      <c r="FG78" s="50">
        <f t="shared" si="141"/>
        <v>-248.5675663149887</v>
      </c>
      <c r="FH78" s="50">
        <f t="shared" si="141"/>
        <v>26.8367576870872</v>
      </c>
      <c r="FI78" s="50">
        <f t="shared" si="141"/>
        <v>266.48545904942023</v>
      </c>
      <c r="FJ78" s="50">
        <f t="shared" si="141"/>
        <v>-122.69974800915466</v>
      </c>
      <c r="FK78" s="50">
        <f t="shared" si="141"/>
        <v>-163.32815232700264</v>
      </c>
      <c r="FL78" s="50">
        <f t="shared" si="141"/>
        <v>130.18576029387827</v>
      </c>
      <c r="FM78" s="50">
        <f t="shared" si="141"/>
        <v>14.251358314752686</v>
      </c>
      <c r="FN78" s="50">
        <f t="shared" si="141"/>
        <v>47.17518737507562</v>
      </c>
      <c r="FO78" s="50">
        <f t="shared" si="141"/>
        <v>-49.81606519824772</v>
      </c>
      <c r="FP78" s="50">
        <f t="shared" si="141"/>
        <v>-173.45000362081998</v>
      </c>
      <c r="FQ78" s="50">
        <f t="shared" si="141"/>
        <v>202.20722259572875</v>
      </c>
      <c r="FR78" s="50">
        <f t="shared" si="141"/>
        <v>120.66639326580525</v>
      </c>
      <c r="FS78" s="50">
        <f t="shared" si="141"/>
        <v>-262.3067364778106</v>
      </c>
      <c r="FT78" s="50">
        <f t="shared" si="141"/>
        <v>-39.13825624503782</v>
      </c>
      <c r="FU78" s="50">
        <f t="shared" si="141"/>
        <v>211.3978767670069</v>
      </c>
      <c r="FV78" s="50">
        <f t="shared" si="141"/>
        <v>18.530694989230483</v>
      </c>
      <c r="FW78" s="50">
        <f t="shared" si="141"/>
        <v>-77.9230850158022</v>
      </c>
      <c r="FX78" s="50">
        <f t="shared" si="141"/>
        <v>-0.7189127230711605</v>
      </c>
      <c r="FY78" s="50">
        <f t="shared" si="141"/>
        <v>-49.83840188169051</v>
      </c>
      <c r="FZ78" s="50">
        <f t="shared" si="141"/>
        <v>-99.93743311936029</v>
      </c>
      <c r="GA78" s="50">
        <f t="shared" si="141"/>
        <v>-7.039518734787819</v>
      </c>
      <c r="GB78" s="50">
        <f t="shared" si="141"/>
        <v>102.70459509007466</v>
      </c>
      <c r="GC78" s="50">
        <f t="shared" si="141"/>
        <v>117.94575025032827</v>
      </c>
      <c r="GD78" s="50">
        <f t="shared" si="141"/>
        <v>66.35777832712682</v>
      </c>
      <c r="GE78" s="50">
        <f t="shared" si="141"/>
        <v>13.984022343808054</v>
      </c>
      <c r="GF78" s="50">
        <f t="shared" si="141"/>
        <v>-8.874845179284682</v>
      </c>
      <c r="GG78" s="50">
        <f t="shared" si="141"/>
        <v>-7.90908812019877</v>
      </c>
      <c r="GH78" s="50">
        <f t="shared" si="141"/>
        <v>-1.1506781995741417</v>
      </c>
      <c r="GI78" s="50">
        <f t="shared" si="141"/>
        <v>-1.190958343657615</v>
      </c>
      <c r="GJ78" s="50">
        <f t="shared" si="141"/>
        <v>-7.969372893099232</v>
      </c>
      <c r="GK78" s="50">
        <f t="shared" si="141"/>
        <v>-8.801168925325417</v>
      </c>
      <c r="GL78" s="50">
        <f t="shared" si="141"/>
        <v>14.331153279063312</v>
      </c>
      <c r="GM78" s="50">
        <f aca="true" t="shared" si="142" ref="GM78:GS78">-GM39*(($D$7-($B$5+$B$6))*(-SIN(GM47))+$F$7*COS(GM47))*SIN(GM46)+GM39*-(($D$7-($B$5+$B$6))*(-SIN(GM47))+$F$7*COS(GM47))*COS(GM46)+$E$6*SIN(GM46)</f>
        <v>66.8989070770086</v>
      </c>
      <c r="GN78" s="50">
        <f t="shared" si="142"/>
        <v>118.20963922997635</v>
      </c>
      <c r="GO78" s="50">
        <f t="shared" si="142"/>
        <v>102.09998647931474</v>
      </c>
      <c r="GP78" s="50">
        <f t="shared" si="142"/>
        <v>-8.208035716658785</v>
      </c>
      <c r="GQ78" s="50">
        <f t="shared" si="142"/>
        <v>-100.15743620813319</v>
      </c>
      <c r="GR78" s="50">
        <f t="shared" si="142"/>
        <v>-48.98138972400925</v>
      </c>
      <c r="GS78" s="50">
        <f t="shared" si="142"/>
        <v>-1.01654984234075</v>
      </c>
    </row>
    <row r="79" spans="1:201" ht="15.75" thickBot="1">
      <c r="A79" s="57" t="s">
        <v>47</v>
      </c>
      <c r="B79" s="53">
        <f>B63</f>
        <v>-40</v>
      </c>
      <c r="C79" s="53">
        <f>C63</f>
        <v>-36.55693544305652</v>
      </c>
      <c r="D79" s="53">
        <f aca="true" t="shared" si="143" ref="D79:BO79">D63</f>
        <v>-27.889079900822892</v>
      </c>
      <c r="E79" s="53">
        <f t="shared" si="143"/>
        <v>-17.618163551295822</v>
      </c>
      <c r="F79" s="53">
        <f t="shared" si="143"/>
        <v>-8.641481183727638</v>
      </c>
      <c r="G79" s="53">
        <f t="shared" si="143"/>
        <v>-1.5347383908496508</v>
      </c>
      <c r="H79" s="53">
        <f t="shared" si="143"/>
        <v>5.108607280278781</v>
      </c>
      <c r="I79" s="53">
        <f t="shared" si="143"/>
        <v>13.126037443950356</v>
      </c>
      <c r="J79" s="53">
        <f t="shared" si="143"/>
        <v>23.018996250117016</v>
      </c>
      <c r="K79" s="53">
        <f t="shared" si="143"/>
        <v>32.91021058203653</v>
      </c>
      <c r="L79" s="53">
        <f t="shared" si="143"/>
        <v>39.20604264373454</v>
      </c>
      <c r="M79" s="53">
        <f t="shared" si="143"/>
        <v>39.008765942057664</v>
      </c>
      <c r="N79" s="53">
        <f t="shared" si="143"/>
        <v>32.41513488004944</v>
      </c>
      <c r="O79" s="53">
        <f t="shared" si="143"/>
        <v>22.436128746798797</v>
      </c>
      <c r="P79" s="53">
        <f t="shared" si="143"/>
        <v>12.621693046006152</v>
      </c>
      <c r="Q79" s="53">
        <f t="shared" si="143"/>
        <v>4.71400181186046</v>
      </c>
      <c r="R79" s="53">
        <f t="shared" si="143"/>
        <v>-1.9023178291752447</v>
      </c>
      <c r="S79" s="53">
        <f t="shared" si="143"/>
        <v>-9.089363381333255</v>
      </c>
      <c r="T79" s="53">
        <f t="shared" si="143"/>
        <v>-18.17718434823795</v>
      </c>
      <c r="U79" s="53">
        <f t="shared" si="143"/>
        <v>-28.45255411329976</v>
      </c>
      <c r="V79" s="53">
        <f t="shared" si="143"/>
        <v>-36.917272588676056</v>
      </c>
      <c r="W79" s="53">
        <f t="shared" si="143"/>
        <v>-39.9886922428226</v>
      </c>
      <c r="X79" s="53">
        <f t="shared" si="143"/>
        <v>-36.17962065665996</v>
      </c>
      <c r="Y79" s="53">
        <f t="shared" si="143"/>
        <v>-27.32080923717221</v>
      </c>
      <c r="Z79" s="53">
        <f t="shared" si="143"/>
        <v>-17.063891987893033</v>
      </c>
      <c r="AA79" s="53">
        <f t="shared" si="143"/>
        <v>-8.200032522625275</v>
      </c>
      <c r="AB79" s="53">
        <f t="shared" si="143"/>
        <v>-1.1687336844207479</v>
      </c>
      <c r="AC79" s="53">
        <f t="shared" si="143"/>
        <v>5.507901266342012</v>
      </c>
      <c r="AD79" s="53">
        <f t="shared" si="143"/>
        <v>13.63695852860495</v>
      </c>
      <c r="AE79" s="53">
        <f t="shared" si="143"/>
        <v>23.602381163021146</v>
      </c>
      <c r="AF79" s="53">
        <f t="shared" si="143"/>
        <v>33.39381035304433</v>
      </c>
      <c r="AG79" s="53">
        <f t="shared" si="143"/>
        <v>39.382039901300026</v>
      </c>
      <c r="AH79" s="53">
        <f t="shared" si="143"/>
        <v>38.790538499303615</v>
      </c>
      <c r="AI79" s="53">
        <f t="shared" si="143"/>
        <v>31.909290031673574</v>
      </c>
      <c r="AJ79" s="53">
        <f t="shared" si="143"/>
        <v>21.85432643525961</v>
      </c>
      <c r="AK79" s="53">
        <f t="shared" si="143"/>
        <v>12.124015689189243</v>
      </c>
      <c r="AL79" s="53">
        <f t="shared" si="143"/>
        <v>4.323799734878936</v>
      </c>
      <c r="AM79" s="53">
        <f t="shared" si="143"/>
        <v>-2.2718371543259</v>
      </c>
      <c r="AN79" s="53">
        <f t="shared" si="143"/>
        <v>-9.543794304415725</v>
      </c>
      <c r="AO79" s="53">
        <f t="shared" si="143"/>
        <v>-18.740610468623856</v>
      </c>
      <c r="AP79" s="53">
        <f t="shared" si="143"/>
        <v>-29.010538878804663</v>
      </c>
      <c r="AQ79" s="53">
        <f t="shared" si="143"/>
        <v>-37.26006146748261</v>
      </c>
      <c r="AR79" s="53">
        <f t="shared" si="143"/>
        <v>-39.954788146879395</v>
      </c>
      <c r="AS79" s="53">
        <f t="shared" si="143"/>
        <v>-35.785920703265795</v>
      </c>
      <c r="AT79" s="53">
        <f t="shared" si="143"/>
        <v>-26.748425523040304</v>
      </c>
      <c r="AU79" s="53">
        <f t="shared" si="143"/>
        <v>-16.514686953513337</v>
      </c>
      <c r="AV79" s="53">
        <f t="shared" si="143"/>
        <v>-7.764880680310069</v>
      </c>
      <c r="AW79" s="53">
        <f t="shared" si="143"/>
        <v>-0.8039340009049326</v>
      </c>
      <c r="AX79" s="53">
        <f t="shared" si="143"/>
        <v>5.912154631267572</v>
      </c>
      <c r="AY79" s="53">
        <f t="shared" si="143"/>
        <v>14.154339436619965</v>
      </c>
      <c r="AZ79" s="53">
        <f t="shared" si="143"/>
        <v>24.185715160457264</v>
      </c>
      <c r="BA79" s="53">
        <f t="shared" si="143"/>
        <v>33.86523422537643</v>
      </c>
      <c r="BB79" s="53">
        <f t="shared" si="143"/>
        <v>39.53646336177561</v>
      </c>
      <c r="BC79" s="53">
        <f t="shared" si="143"/>
        <v>38.551722392439835</v>
      </c>
      <c r="BD79" s="53">
        <f t="shared" si="143"/>
        <v>31.393387796627874</v>
      </c>
      <c r="BE79" s="53">
        <f t="shared" si="143"/>
        <v>21.274115585612645</v>
      </c>
      <c r="BF79" s="53">
        <f t="shared" si="143"/>
        <v>11.63306953415082</v>
      </c>
      <c r="BG79" s="53">
        <f t="shared" si="143"/>
        <v>3.937702632610266</v>
      </c>
      <c r="BH79" s="53">
        <f t="shared" si="143"/>
        <v>-2.6436558953464435</v>
      </c>
      <c r="BI79" s="53">
        <f t="shared" si="143"/>
        <v>-10.00486689633719</v>
      </c>
      <c r="BJ79" s="53">
        <f t="shared" si="143"/>
        <v>-19.308071708339284</v>
      </c>
      <c r="BK79" s="53">
        <f t="shared" si="143"/>
        <v>-29.56233319413402</v>
      </c>
      <c r="BL79" s="53">
        <f t="shared" si="143"/>
        <v>-37.58475492442618</v>
      </c>
      <c r="BM79" s="53">
        <f t="shared" si="143"/>
        <v>-39.89834518113776</v>
      </c>
      <c r="BN79" s="53">
        <f t="shared" si="143"/>
        <v>-35.376448231013285</v>
      </c>
      <c r="BO79" s="53">
        <f t="shared" si="143"/>
        <v>-26.172601029152766</v>
      </c>
      <c r="BP79" s="53">
        <f aca="true" t="shared" si="144" ref="BP79:EA79">BP63</f>
        <v>-15.970838883041685</v>
      </c>
      <c r="BQ79" s="53">
        <f t="shared" si="144"/>
        <v>-7.335868163584961</v>
      </c>
      <c r="BR79" s="53">
        <f t="shared" si="144"/>
        <v>-0.4399661541597052</v>
      </c>
      <c r="BS79" s="53">
        <f t="shared" si="144"/>
        <v>6.321623015793884</v>
      </c>
      <c r="BT79" s="53">
        <f t="shared" si="144"/>
        <v>14.678036539549414</v>
      </c>
      <c r="BU79" s="53">
        <f t="shared" si="144"/>
        <v>24.768410418823628</v>
      </c>
      <c r="BV79" s="53">
        <f t="shared" si="144"/>
        <v>34.323790893655655</v>
      </c>
      <c r="BW79" s="53">
        <f t="shared" si="144"/>
        <v>39.66905389914385</v>
      </c>
      <c r="BX79" s="53">
        <f t="shared" si="144"/>
        <v>38.29271200097829</v>
      </c>
      <c r="BY79" s="53">
        <f t="shared" si="144"/>
        <v>30.868143077761893</v>
      </c>
      <c r="BZ79" s="53">
        <f t="shared" si="144"/>
        <v>20.696000062898072</v>
      </c>
      <c r="CA79" s="53">
        <f t="shared" si="144"/>
        <v>11.14889291961643</v>
      </c>
      <c r="CB79" s="53">
        <f t="shared" si="144"/>
        <v>3.5553997895392757</v>
      </c>
      <c r="CC79" s="53">
        <f t="shared" si="144"/>
        <v>-3.0181268898985363</v>
      </c>
      <c r="CD79" s="53">
        <f t="shared" si="144"/>
        <v>-10.47265117671594</v>
      </c>
      <c r="CE79" s="53">
        <f t="shared" si="144"/>
        <v>-19.879171965555436</v>
      </c>
      <c r="CF79" s="53">
        <f t="shared" si="144"/>
        <v>-30.107229685077296</v>
      </c>
      <c r="CG79" s="53">
        <f t="shared" si="144"/>
        <v>-37.890830842369354</v>
      </c>
      <c r="CH79" s="53">
        <f t="shared" si="144"/>
        <v>-39.8194589347837</v>
      </c>
      <c r="CI79" s="53">
        <f t="shared" si="144"/>
        <v>-34.9518343451726</v>
      </c>
      <c r="CJ79" s="53">
        <f t="shared" si="144"/>
        <v>-25.593995418077757</v>
      </c>
      <c r="CK79" s="53">
        <f t="shared" si="144"/>
        <v>-15.432611178078915</v>
      </c>
      <c r="CL79" s="53">
        <f t="shared" si="144"/>
        <v>-6.912817491123907</v>
      </c>
      <c r="CM79" s="53">
        <f t="shared" si="144"/>
        <v>-0.07645456161057822</v>
      </c>
      <c r="CN79" s="53">
        <f t="shared" si="144"/>
        <v>6.736545905493456</v>
      </c>
      <c r="CO79" s="53">
        <f t="shared" si="144"/>
        <v>15.207879248967775</v>
      </c>
      <c r="CP79" s="53">
        <f t="shared" si="144"/>
        <v>25.349860733938684</v>
      </c>
      <c r="CQ79" s="53">
        <f t="shared" si="144"/>
        <v>34.768799557674946</v>
      </c>
      <c r="CR79" s="53">
        <f t="shared" si="144"/>
        <v>39.77958838847337</v>
      </c>
      <c r="CS79" s="53">
        <f t="shared" si="144"/>
        <v>38.01393284463323</v>
      </c>
      <c r="CT79" s="53">
        <f t="shared" si="144"/>
        <v>30.334272104772136</v>
      </c>
      <c r="CU79" s="53">
        <f t="shared" si="144"/>
        <v>20.120460511134752</v>
      </c>
      <c r="CV79" s="53">
        <f t="shared" si="144"/>
        <v>10.67149878851422</v>
      </c>
      <c r="CW79" s="53">
        <f t="shared" si="144"/>
        <v>3.1765691986640303</v>
      </c>
      <c r="CX79" s="53">
        <f t="shared" si="144"/>
        <v>-3.395595226392908</v>
      </c>
      <c r="CY79" s="53">
        <f t="shared" si="144"/>
        <v>-10.947193604413958</v>
      </c>
      <c r="CZ79" s="53">
        <f t="shared" si="144"/>
        <v>-20.45348971363051</v>
      </c>
      <c r="DA79" s="53">
        <f t="shared" si="144"/>
        <v>-30.644516287077643</v>
      </c>
      <c r="DB79" s="53">
        <f t="shared" si="144"/>
        <v>-38.17779364667842</v>
      </c>
      <c r="DC79" s="53">
        <f t="shared" si="144"/>
        <v>-39.718262829416204</v>
      </c>
      <c r="DD79" s="53">
        <f t="shared" si="144"/>
        <v>-34.512726853463555</v>
      </c>
      <c r="DE79" s="53">
        <f t="shared" si="144"/>
        <v>-25.013254326231582</v>
      </c>
      <c r="DF79" s="53">
        <f t="shared" si="144"/>
        <v>-14.900240106072888</v>
      </c>
      <c r="DG79" s="53">
        <f t="shared" si="144"/>
        <v>-6.495532012673632</v>
      </c>
      <c r="DH79" s="53">
        <f t="shared" si="144"/>
        <v>0.28697767239487376</v>
      </c>
      <c r="DI79" s="53">
        <f t="shared" si="144"/>
        <v>7.157145718766242</v>
      </c>
      <c r="DJ79" s="53">
        <f t="shared" si="144"/>
        <v>15.743669885055809</v>
      </c>
      <c r="DK79" s="53">
        <f t="shared" si="144"/>
        <v>25.92944271089553</v>
      </c>
      <c r="DL79" s="53">
        <f t="shared" si="144"/>
        <v>35.19959175632801</v>
      </c>
      <c r="DM79" s="53">
        <f t="shared" si="144"/>
        <v>39.86788037410317</v>
      </c>
      <c r="DN79" s="53">
        <f t="shared" si="144"/>
        <v>37.71584033468073</v>
      </c>
      <c r="DO79" s="53">
        <f t="shared" si="144"/>
        <v>29.792490639404743</v>
      </c>
      <c r="DP79" s="53">
        <f t="shared" si="144"/>
        <v>19.547953614947655</v>
      </c>
      <c r="DQ79" s="53">
        <f t="shared" si="144"/>
        <v>10.200875165979314</v>
      </c>
      <c r="DR79" s="53">
        <f t="shared" si="144"/>
        <v>2.800878582782752</v>
      </c>
      <c r="DS79" s="53">
        <f t="shared" si="144"/>
        <v>-3.77639719509481</v>
      </c>
      <c r="DT79" s="53">
        <f t="shared" si="144"/>
        <v>-11.42851648405713</v>
      </c>
      <c r="DU79" s="53">
        <f t="shared" si="144"/>
        <v>-21.03057855126541</v>
      </c>
      <c r="DV79" s="53">
        <f t="shared" si="144"/>
        <v>-31.173477965434557</v>
      </c>
      <c r="DW79" s="53">
        <f t="shared" si="144"/>
        <v>-38.44517574164384</v>
      </c>
      <c r="DX79" s="53">
        <f t="shared" si="144"/>
        <v>-39.59492771778477</v>
      </c>
      <c r="DY79" s="53">
        <f t="shared" si="144"/>
        <v>-34.05978848037198</v>
      </c>
      <c r="DZ79" s="53">
        <f t="shared" si="144"/>
        <v>-24.431008009282813</v>
      </c>
      <c r="EA79" s="53">
        <f t="shared" si="144"/>
        <v>-14.373934769614243</v>
      </c>
      <c r="EB79" s="53">
        <f aca="true" t="shared" si="145" ref="EB79:GM79">EB63</f>
        <v>-6.0837967579148895</v>
      </c>
      <c r="EC79" s="53">
        <f t="shared" si="145"/>
        <v>0.6507076718018877</v>
      </c>
      <c r="ED79" s="53">
        <f t="shared" si="145"/>
        <v>7.5836269194717225</v>
      </c>
      <c r="EE79" s="53">
        <f t="shared" si="145"/>
        <v>16.285183610756583</v>
      </c>
      <c r="EF79" s="53">
        <f t="shared" si="145"/>
        <v>26.5065170237181</v>
      </c>
      <c r="EG79" s="53">
        <f t="shared" si="145"/>
        <v>35.615513186205185</v>
      </c>
      <c r="EH79" s="53">
        <f t="shared" si="145"/>
        <v>39.9337806291518</v>
      </c>
      <c r="EI79" s="53">
        <f t="shared" si="145"/>
        <v>37.398918443985735</v>
      </c>
      <c r="EJ79" s="53">
        <f t="shared" si="145"/>
        <v>29.243512207698625</v>
      </c>
      <c r="EK79" s="53">
        <f t="shared" si="145"/>
        <v>18.978911438994718</v>
      </c>
      <c r="EL79" s="53">
        <f t="shared" si="145"/>
        <v>9.736985686791074</v>
      </c>
      <c r="EM79" s="53">
        <f t="shared" si="145"/>
        <v>2.4279864282221846</v>
      </c>
      <c r="EN79" s="53">
        <f t="shared" si="145"/>
        <v>-4.160859249602345</v>
      </c>
      <c r="EO79" s="53">
        <f t="shared" si="145"/>
        <v>-11.916617418526645</v>
      </c>
      <c r="EP79" s="53">
        <f t="shared" si="145"/>
        <v>-21.609967830336192</v>
      </c>
      <c r="EQ79" s="53">
        <f t="shared" si="145"/>
        <v>-31.693398470073156</v>
      </c>
      <c r="ER79" s="53">
        <f t="shared" si="145"/>
        <v>-38.692538873122025</v>
      </c>
      <c r="ES79" s="53">
        <f t="shared" si="145"/>
        <v>-39.44966137071878</v>
      </c>
      <c r="ET79" s="53">
        <f t="shared" si="145"/>
        <v>-33.59369505693145</v>
      </c>
      <c r="EU79" s="53">
        <f t="shared" si="145"/>
        <v>-23.847870053821147</v>
      </c>
      <c r="EV79" s="53">
        <f t="shared" si="145"/>
        <v>-13.85387714408348</v>
      </c>
      <c r="EW79" s="53">
        <f t="shared" si="145"/>
        <v>-5.677379312858673</v>
      </c>
      <c r="EX79" s="53">
        <f t="shared" si="145"/>
        <v>1.0151117038181654</v>
      </c>
      <c r="EY79" s="53">
        <f t="shared" si="145"/>
        <v>8.016175156228517</v>
      </c>
      <c r="EZ79" s="53">
        <f t="shared" si="145"/>
        <v>16.83216843349343</v>
      </c>
      <c r="FA79" s="53">
        <f t="shared" si="145"/>
        <v>27.08042974240878</v>
      </c>
      <c r="FB79" s="53">
        <f t="shared" si="145"/>
        <v>36.01592549839069</v>
      </c>
      <c r="FC79" s="53">
        <f t="shared" si="145"/>
        <v>39.97717760405299</v>
      </c>
      <c r="FD79" s="53">
        <f t="shared" si="145"/>
        <v>37.06367830095509</v>
      </c>
      <c r="FE79" s="53">
        <f t="shared" si="145"/>
        <v>28.68804636461832</v>
      </c>
      <c r="FF79" s="53">
        <f t="shared" si="145"/>
        <v>18.413740845165577</v>
      </c>
      <c r="FG79" s="53">
        <f t="shared" si="145"/>
        <v>9.279770169809487</v>
      </c>
      <c r="FH79" s="53">
        <f t="shared" si="145"/>
        <v>2.05754302954266</v>
      </c>
      <c r="FI79" s="53">
        <f t="shared" si="145"/>
        <v>-4.54929698013942</v>
      </c>
      <c r="FJ79" s="53">
        <f t="shared" si="145"/>
        <v>-12.411468809854245</v>
      </c>
      <c r="FK79" s="53">
        <f t="shared" si="145"/>
        <v>-22.191163361537487</v>
      </c>
      <c r="FL79" s="53">
        <f t="shared" si="145"/>
        <v>-32.20356211962344</v>
      </c>
      <c r="FM79" s="53">
        <f t="shared" si="145"/>
        <v>-38.919475412017405</v>
      </c>
      <c r="FN79" s="53">
        <f t="shared" si="145"/>
        <v>-39.282707854363196</v>
      </c>
      <c r="FO79" s="53">
        <f t="shared" si="145"/>
        <v>-33.11513369246626</v>
      </c>
      <c r="FP79" s="53">
        <f t="shared" si="145"/>
        <v>-23.26443615786623</v>
      </c>
      <c r="FQ79" s="53">
        <f t="shared" si="145"/>
        <v>-13.340222181729734</v>
      </c>
      <c r="FR79" s="53">
        <f t="shared" si="145"/>
        <v>-5.276030721731394</v>
      </c>
      <c r="FS79" s="53">
        <f t="shared" si="145"/>
        <v>1.3805640948093756</v>
      </c>
      <c r="FT79" s="53">
        <f t="shared" si="145"/>
        <v>8.454956430466497</v>
      </c>
      <c r="FU79" s="53">
        <f t="shared" si="145"/>
        <v>17.384345276302454</v>
      </c>
      <c r="FV79" s="53">
        <f t="shared" si="145"/>
        <v>27.650513724634617</v>
      </c>
      <c r="FW79" s="53">
        <f t="shared" si="145"/>
        <v>36.40020806697445</v>
      </c>
      <c r="FX79" s="53">
        <f t="shared" si="145"/>
        <v>39.99799776227199</v>
      </c>
      <c r="FY79" s="53">
        <f t="shared" si="145"/>
        <v>36.710656712931886</v>
      </c>
      <c r="FZ79" s="53">
        <f t="shared" si="145"/>
        <v>28.12679699616507</v>
      </c>
      <c r="GA79" s="53">
        <f t="shared" si="145"/>
        <v>17.85282298724211</v>
      </c>
      <c r="GB79" s="53">
        <f t="shared" si="145"/>
        <v>8.829145236966689</v>
      </c>
      <c r="GC79" s="53">
        <f t="shared" si="145"/>
        <v>1.689191543796461</v>
      </c>
      <c r="GD79" s="53">
        <f t="shared" si="145"/>
        <v>-4.942014100176487</v>
      </c>
      <c r="GE79" s="53">
        <f t="shared" si="145"/>
        <v>-12.913017410969369</v>
      </c>
      <c r="GF79" s="53">
        <f t="shared" si="145"/>
        <v>-22.773648197739362</v>
      </c>
      <c r="GG79" s="53">
        <f t="shared" si="145"/>
        <v>-32.703255609357086</v>
      </c>
      <c r="GH79" s="53">
        <f t="shared" si="145"/>
        <v>-39.12560955352249</v>
      </c>
      <c r="GI79" s="53">
        <f t="shared" si="145"/>
        <v>-39.09434680026953</v>
      </c>
      <c r="GJ79" s="53">
        <f t="shared" si="145"/>
        <v>-32.62480093471285</v>
      </c>
      <c r="GK79" s="53">
        <f t="shared" si="145"/>
        <v>-22.68128298241539</v>
      </c>
      <c r="GL79" s="53">
        <f t="shared" si="145"/>
        <v>-12.83309798011077</v>
      </c>
      <c r="GM79" s="53">
        <f t="shared" si="145"/>
        <v>-4.87948641235201</v>
      </c>
      <c r="GN79" s="53">
        <f aca="true" t="shared" si="146" ref="GN79:GS79">GN63</f>
        <v>1.7474361483228347</v>
      </c>
      <c r="GO79" s="53">
        <f t="shared" si="146"/>
        <v>8.900116295405036</v>
      </c>
      <c r="GP79" s="53">
        <f t="shared" si="146"/>
        <v>17.94140812010778</v>
      </c>
      <c r="GQ79" s="53">
        <f t="shared" si="146"/>
        <v>28.2160900690001</v>
      </c>
      <c r="GR79" s="53">
        <f t="shared" si="146"/>
        <v>36.767759722824934</v>
      </c>
      <c r="GS79" s="53">
        <f t="shared" si="146"/>
        <v>39.996205801819585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ТПМ</cp:lastModifiedBy>
  <dcterms:created xsi:type="dcterms:W3CDTF">1996-10-08T23:32:33Z</dcterms:created>
  <dcterms:modified xsi:type="dcterms:W3CDTF">2008-11-24T13:45:20Z</dcterms:modified>
  <cp:category/>
  <cp:version/>
  <cp:contentType/>
  <cp:contentStatus/>
</cp:coreProperties>
</file>